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K:\JIRKA\VZ 2025\22_25_ Nákup_vybavení_ICT_pro_ZŠ_Karla_Jeřábka,Roudnice_nad_Labem_VEU_30_2025)_T\Final\"/>
    </mc:Choice>
  </mc:AlternateContent>
  <xr:revisionPtr revIDLastSave="0" documentId="13_ncr:1_{D768602E-1F5B-4530-A555-445505778380}" xr6:coauthVersionLast="47" xr6:coauthVersionMax="47" xr10:uidLastSave="{00000000-0000-0000-0000-000000000000}"/>
  <bookViews>
    <workbookView xWindow="28680" yWindow="-75" windowWidth="29040" windowHeight="15720" xr2:uid="{DFB66C82-B22C-4C4E-A753-D2DD7DC5BE49}"/>
  </bookViews>
  <sheets>
    <sheet name="Lis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1" l="1"/>
  <c r="F28" i="1"/>
  <c r="F47" i="1"/>
  <c r="F7" i="1"/>
  <c r="F46" i="1"/>
  <c r="F6" i="1" l="1"/>
  <c r="F45" i="1" l="1"/>
  <c r="F44" i="1"/>
  <c r="F43" i="1"/>
  <c r="F42" i="1"/>
  <c r="F41" i="1"/>
  <c r="F40" i="1"/>
  <c r="F39" i="1"/>
  <c r="F38" i="1"/>
  <c r="F37" i="1"/>
  <c r="F36" i="1"/>
  <c r="F35" i="1"/>
  <c r="F34" i="1"/>
  <c r="F27" i="1"/>
  <c r="F26" i="1"/>
  <c r="F25" i="1"/>
  <c r="F24" i="1"/>
  <c r="F23" i="1"/>
  <c r="F22" i="1"/>
  <c r="F21" i="1"/>
  <c r="F14" i="1"/>
  <c r="F13" i="1"/>
  <c r="F12" i="1"/>
  <c r="F49" i="1" l="1"/>
  <c r="F29" i="1"/>
  <c r="F11" i="1"/>
  <c r="F10" i="1"/>
  <c r="F9" i="1"/>
  <c r="F8" i="1"/>
  <c r="F5" i="1"/>
  <c r="F16" i="1" l="1"/>
  <c r="F51" i="1" s="1"/>
  <c r="F52" i="1" s="1"/>
</calcChain>
</file>

<file path=xl/sharedStrings.xml><?xml version="1.0" encoding="utf-8"?>
<sst xmlns="http://schemas.openxmlformats.org/spreadsheetml/2006/main" count="125" uniqueCount="64">
  <si>
    <t>Název</t>
  </si>
  <si>
    <t>Minimální parametry</t>
  </si>
  <si>
    <t>Množství</t>
  </si>
  <si>
    <t>Jednotka</t>
  </si>
  <si>
    <t>Jednotková cena (Kč bez DPH)</t>
  </si>
  <si>
    <t>Cena celková (Kč bez DPH)</t>
  </si>
  <si>
    <t>Název nabízené položky</t>
  </si>
  <si>
    <t>ks</t>
  </si>
  <si>
    <t>Trvalá školní multilicence kancelářského balíku aplikací pro tvorbu dokumentů, tabulek, prezentací nebo poznámek. Součástí instalátoru software pro správu emailů.</t>
  </si>
  <si>
    <t>Software - úprava videa</t>
  </si>
  <si>
    <t>Software - Programování pro děti</t>
  </si>
  <si>
    <t>Interaktivní tabule</t>
  </si>
  <si>
    <t>Vizualizer</t>
  </si>
  <si>
    <t>3D scanner</t>
  </si>
  <si>
    <t>Nabíjecí vozík na tablety</t>
  </si>
  <si>
    <t>ICT  ZŠ Karla Jeřábka Roudnice</t>
  </si>
  <si>
    <t>Učebna přírodních věd</t>
  </si>
  <si>
    <t>PC s monitorem pro učitele</t>
  </si>
  <si>
    <t>Notebooky s dotykovou klávesnicí do odborné učebny</t>
  </si>
  <si>
    <t>Software pro úpravu dokumentů</t>
  </si>
  <si>
    <t>Výuková sada Chemie</t>
  </si>
  <si>
    <t>Výuková sada Fyzika</t>
  </si>
  <si>
    <t>Sada pro ovládání skleníku</t>
  </si>
  <si>
    <t>PC učebna 18+1</t>
  </si>
  <si>
    <t>PC s monitorem pro žáky</t>
  </si>
  <si>
    <t>Software pro řízení učebny</t>
  </si>
  <si>
    <t>Software pro řízení práce v IT učebně - sdílení učitelské obrazovky žákům, náhled na žákovské obrazovky na PC učitele. Řízení přístupu na internet, vzdálené vypínání a zapínání obrazovek nebo zvuku, hromadné spouštění programů, blokování USB nebo klávesnic, vzdálené řízení PC žáků. Možnost vytvoření ankety, hlasování, testování, křížovky, doplňovačky, zobrazení na interaktivní tabuli.  Trvalá licence pro školní učebnu, celkem na 19ks PC.</t>
  </si>
  <si>
    <t>Přenosný reproduktor s mikrofony</t>
  </si>
  <si>
    <t>PC učebna 20+1</t>
  </si>
  <si>
    <t>Software pro řízení práce v IT učebně - sdílení učitelské obrazovky žákům, náhled na žákovské obrazovky na PC učitele. Řízení přístupu na internet, vzdálené vypínání a zapínání obrazovek nebo zvuku, hromadné spouštění programů, blokování USB nebo klávesnic, vzdálené řízení PC žáků. Možnost vytvoření ankety, hlasování, testování, křížovky, doplňovačky, zobrazení na interaktivní tabuli.  Trvalá licence pro školní učebnu, celkem na 21ks PC.</t>
  </si>
  <si>
    <t>Software - úprava fotek, pdf souborů</t>
  </si>
  <si>
    <t>Jazyková učebna (sw, sluchátka)</t>
  </si>
  <si>
    <t>Celkem PC učebna 20+1 bez DPH</t>
  </si>
  <si>
    <t>Celkem PC učebna 18+1 bez DPH</t>
  </si>
  <si>
    <t>Software pro řízení práce v IT učebně - sdílení učitelské obrazovky žákům, náhled na žákovské obrazovky na PC učitele. Řízení přístupu na internet, vzdálené vypínání a zapínání obrazovek nebo zvuku, hromadné spouštění programů, blokování USB nebo klávesnic, vzdálené řízení PC žáků. Možnost vytvoření ankety, hlasování, testování, křížovky, doplňovačky, zobrazení na interaktivní tabuli.  Trvalá licence pro školní učebnu, celkem na 16ks PC.</t>
  </si>
  <si>
    <t>Práce spojené s kompletní instalací veškerého dodaného vybavení v učebně, instalací počítačů na stoly a první spuštění, nastavení počítačů do domény, instalace a nastavení hw a sw + zaškolení obsluhy. Likvidace obalového materiálu.</t>
  </si>
  <si>
    <t>Instalace</t>
  </si>
  <si>
    <t>Barevná kopírka A3 se čtečkou ISIC</t>
  </si>
  <si>
    <t xml:space="preserve">Pojízdný nabíjecí vozík pro min. 32 dodávaných notebooků (podpora až 15.6"), uzamykatelný. Min. 32 zásuvek 230V (max. zatížení 2300W), uzamykatelná dvířka i na zadní straně pro lepší přístup k zásuvkám. Ochrana proti přetížení, nadproudu, zkratu, napěťovým špičkám a úderům blesku. Integrovaný ventilátor, možnost zamčení kódem nebo klíčem (souč. dodávky min. 2 klíče). Přívodní kabel min. 2m. </t>
  </si>
  <si>
    <t xml:space="preserve">Lehký, snadno přenosný, s podporou formátu A3. Rychlé připojení a snadná obsluha, automatické ostření obrazu, režim mikroskopu. 
Možnost připojení USB a HDMI, slot pro SD kartu (možnost načtení snímků bez nutnosti používat PC).
Flexibilita pro 2D snímky a 3D objekty, možnost snímkování, možnost otočení snímku, rozlišení min. Full HD při 30fps, min. 12x optický zoom a 10x digitální zoom.
LED osvětlení, vestavěný mikrofon, nastavitelný stojan.
</t>
  </si>
  <si>
    <t>Celkem Učebna přírodních věd</t>
  </si>
  <si>
    <t xml:space="preserve">Balík softwaru pro školní učebny, licence vázaná na počítač s možností sdílení pro více žáků. Software pro grafiku, web a video - pro editace fotografií nebo videí, vektorové a webové grafiky, možnost vytváření a úprav PDF souborů nebo vytváření animací. Balík obsahuje min.: Samostatný grafický editor pro úpravu fotografií a 2D grafiky, pro vytváření plakátů nebo práci s obrázky ve vrstvách. Samostatný nástroj pro tvorbu vektorové grafiky pro tisk i web, s podporou 3D efektů. Samostatný nástroj pro sazbu nebo rozložení pro tisk, pro tvorbu plakátů, časopisů, publikování knih nebo vytváření interaktivních PDF. Samostatný nástroj pro vytváření a úpravu PDF souborů. Samostatný nástroj pro archivaci a úpravy digitálních fotografií. Samostatný nástroj pro vytváření flashových animací nebo pohyblivých GIF souborů, vytváření komiksů. Samostatný nástroj pro vývoj webových aplikací s podporou HTML, XHTML, JAVA nebo CSS. Samostatný nástroj pro střih videí, s podporou virtuální reality nebo 8K rozlišení, s možností efektl a různých přechodů. </t>
  </si>
  <si>
    <t xml:space="preserve">Dvojité režimy barevného 360° skenování (automatické skenování a pevné snímání). Požadujeme možnost naskenování předmětu až do velikosti 70x70x70 cm.
Kompatibilní s 3D tiskárnami, s automatickým softwarem a automatickou kalibrací bez nutnosti pevného nastavení. S viditelným bílým světlem (ne laser). Připojení USB 2.0/3.0, napájení 12V, příkon max 40W.
Přesnost jednotlivého snímku: ≤ 0,1 mm, Rozlišení kamery min. 1,3 MPx.
</t>
  </si>
  <si>
    <t xml:space="preserve">Volně stojící kopírka min. formátu A3, barevný tisk, barevné skenování.
Požadujeme ovládání přes min. 10" dotykový display (možnost jednoduché obsluhy, zejména skenování na email).
Min. rychlost A4 tisku 31str./min., rozlišení tisku min 1200x1200.
Interní SSD disk s min. kapacitou 256 GB (s možností rozšíření až na 512 GB)
Automatický oboustranný tisk i skenování, rozlišení skenování min. 600 dpi.
Podpora skenování dokumentů s čitelným formátováním s možností převodu do dalších aplikací (OCR funkce)
Jednoprůchodový oboustranný scanner se zásobníkem alespoň na 100 listů.
Min. 2x podavač papíru (A3-A5) s kapacitou na min. 500 listů.
Možnost autentifikace uživatelů PIN kódem (odložený tisk, počítání výtisků na uživatele).
Podpora přímého tisku nebo skenování z/na USB port.
Podpora skenování do emailu, síťové složky nebo na USB port.
Doba zahřívání do 20s, doba první č/b kopie nejvýše 6/8s.
Požadujeme síťové rozhraní RJ45 1Gbps i Wi-Fi min. 802.11 ac (s podporou AirPrint).
Podpora připojení do cloudových aplikací, zejména bezpečný přístup pro MS Teams.
Součástí dodávky originální tonery na min. 40tis. černobílých kopií a na min. 24tis. barevných kopií.
Součástí stroje čtečka na ISIC karty pro přihlášení a software pro správu uživatelů, vč. potřebných licencí kompatibilních se systémem používaným ve škole (SafeQ).
Součástí ceny je doprava a instalace ve škole vč. zaškolení obsluhy, likvidace obalového materiálu.
</t>
  </si>
  <si>
    <t>Celková cena bez DPH</t>
  </si>
  <si>
    <t>Celková cena s DPH</t>
  </si>
  <si>
    <t>Sada obsahuje: Bezdrátové senzory teploty, tlaku, pH, CO2 s příslušenstvím, vodivosti, kolorimetr a turbidimetr, plochou pH elektrodu a ORP elektrodu. Každý senzor musí být vybaven baterií a bezdrátovým komunikačním rozhraním standardu Bluetooth. Součástí sady je USB s min. 46 žákovskými úlohami, tištěná metodika úloh - metodická příručka učitele (včetně popisu úlohy, seznamu pomůcek a odhadu času potřebného na experiment) a licence software pro sběr a analýzu dat (součástí dodávky také musí být sw aplikace, jednotná pro práci se všemi senzory). Analytický software musí mít v sobě zaintegrovánu možnost vytváření kódu pro programování senzorů. Baleno v úložném boxu, v němž má každý senzor speciálně tvarovanou přihrádku.</t>
  </si>
  <si>
    <t xml:space="preserve">
 Sada obsahuje: Bezdrátové senzory teploty, tlaku, napětí, proudu, světla, pohybu, magnetického pole a bezdrátový vozík Smart Cart. Každý senzor musí být vybaven baterií a bezdrátovým komunikačním rozhraním standardu Bluetooth. Součástí sady je USB s min. 46 žákovskými úlohami, tištěná metodika úloh - metodická příručka učitele (včetně popisu úlohy, seznamu pomůcek a odhadu času potřebného na experiment) a licence software pro sběr a analýzu dat (součástí dodávky také musí být sw aplikace, jednotná pro práci se všemi senzory). Analytický software musí mít v sobě zaintegrovánu možnost vytváření kódu pro programování senzorů. Baleno v úložném boxu, v němž má každý senzor speciálně tvarovanou přihrádku.</t>
  </si>
  <si>
    <t xml:space="preserve">Aktivní přenosný reproduktor na kolečkách, s rukojetí pro lepší manipulaci. Výkon min. 240W RMS, frekvenční rozsah od 40 do 20000 Hz, odolnost IPX4, interní baterie min 65Wh (výdrž až 18h). Možnost připojení přes bluetooth nebo jack 3.5mm, USB port pro přehrávání z externích zařízení (podpora FLAC a MP3), s podporou USB nabíjení až 2A. Vstup pro 2 audio zařízení (např. mikrofon, el. kytara apod.) s možností regulace hlasitosti (karaoke), ekvalizér, možnost spárování s dalším reproduktorem, LED podsvětlení s možností synchronizace s hudbou nebo ovládání efektů. Ovládací panel na reproduktoru, ovládání přes aplikaci pro Android nebo iOS. Součástí dodávky 2x bezdrátový mikrofon. (Frekvenční rozsah 65 Hz–15 kHz, dosah až 10m, napájení AA bateriemi, přijímač s nabíjecí baterií). </t>
  </si>
  <si>
    <t xml:space="preserve">Notebook s dotykovou obrazovkou, překlopitelná konstrukce s možností otočení displeje. Certifikace odolnosti vůči písku a prachu dle normy MIL-STD 810F, klávesnice odolná vůči polití. Max velikost 12", rozlišení min. WUXGA, displej typu IPS min. 300nits. Procesor s výkonem alespoň 5500 bodů v PassMark CPU Benchmark. Operační paměť min. 8GB, SSD disk typu NVMe min. 256GB, min. WiFi 6, Bluetooth. Musí zahrnovat rovněž interní čtečku paměťových karet (min. microSD) a interní webkameru s min. rozlišením FullHD. 
Porty - min. 1x HDMI, 1x výstup audio jack pro sluchátka s mikrofonem, 1x RJ45, 2x USB 3.2, 2x USB-C s možností nabíjení notebooku a připojení monitoru nebo dokovací stanice.  Předinstalovaný operační systém v poslední dostupné verzi, s možností připojení do doménové sítě školy (nikdy neaktivovaná licence v CZ lokalizaci). </t>
  </si>
  <si>
    <t>Software pro střih videa a tvorbu filmů, včetně videí se 4K rozlišením. Možnost střihu neomezeného počtu stop, maskování videa, sledování pohybu s mozaikovým rozostřením. Inteligentní sledování objektů, režimy prolnutí klipů. Možnost editace zvuku, redukce šumu, vícekanálové mixování. Nástroje pro záznam obrazovky a nahrávání videa z webové kamery. Editor nabídek DVD se šablonami. Kreativní filtry, efekty titulků, přechodů a šablon. Podpora editace 360° videí. Podpora H.265 pro import i export. Trvalá školní licence.</t>
  </si>
  <si>
    <t>Min. parametry PC:
počítač s možností montáže na zadní stranu LCD monitoru.
Min. 20-jádrový procesor - bodové hodnocení PassMark min. 30000 bodů.
Operační paměť min. 32GB s možností rozšíření až na 64GB.
SSD disk min. 512GB NVMe s možností rozšíření o druhý disk.
Porty - min. 1x HDMI v 2.1, 1x DisplayPort v 1.4, 1x 1Gbps RJ45, 5x USB 3.2, 1x USB-C 3.2 Gen2, 1x USB 2.0
Předinstalovaný operační systém v poslední dostupné verzi, s možností připojení do doménové sítě školy (nikdy neaktivovaná licence v CZ lokalizaci).
Součástí dodávky USB klávesnice a optická myš. Interní reproduktor.
Úsporný napájecí zdroj max 135W s účinností alespoň 89%.
Min. parametry LCD:
Monitor  kompatibilní s dodaným PC - možnost sestavení jako stabilní celek (montáž PC na LCD monitor).
Monitor o velikosti min. 27" typu IPS, s rozlišením min. 2560x1440, odezva 4ms, výškově nastavitelný (rozsah alespoň 15cm), pivot, integrované reproduktory.
Min. 1x HDMI, 1x DisplayPort. Filtr modrého světla (Low Blue Light), ENERGY STAR/ TCO 
Cena včetně instalace ve škole - montáž PC do VESA držáku monitoru, zapojení.
PC, LCD a operační systém musí být nový a nepoužitý.</t>
  </si>
  <si>
    <t>Požadované jsou minimálně tyto aktivity: Naprogramujte režim dne. Kódujte chlazení větráním skleníku. Programujte dokonale načasovanou závlahu. Optimalizujte pohyb vody ve skleníku. Požadována je kompatibilita se sadami čidel uvedenými pod položkami číslo X a Y.</t>
  </si>
  <si>
    <r>
      <t xml:space="preserve">Min. parametry PC:
počítač s možností montáže na zadní stranu LCD monitoru.
Min. 20-jádrový procesor - bodové hodnocení PassMark min. 30000 bodů.
Operační paměť min. 32GB s možností rozšíření až na 64GB.
SSD disk min. 512GB NVMe s možností rozšíření o druhý disk.
Porty - min. 1x HDMI v 2.1, 1x DisplayPort v 1.4, 1x 1Gbps RJ45, 5x USB 3.2, 1x USB-C 3.2 Gen2, 1x USB 2.0
Předinstalovaný operační systém v poslední dostupné verzi, s možností připojení do doménové sítě školy (nikdy neaktivovaná licence v CZ lokalizaci).
Součástí dodávky USB klávesnice a optická myš. Interní reproduktor.
Úsporný napájecí zdroj max 135W s účinností alespoň 89%.
Min. parametry LCD:
</t>
    </r>
    <r>
      <rPr>
        <sz val="8"/>
        <rFont val="Aptos Narrow (Základní text)"/>
        <charset val="238"/>
      </rPr>
      <t xml:space="preserve">Monitor </t>
    </r>
    <r>
      <rPr>
        <sz val="8"/>
        <rFont val="Aptos Narrow"/>
        <family val="2"/>
        <charset val="238"/>
        <scheme val="minor"/>
      </rPr>
      <t xml:space="preserve"> kompatibilní s dodaným PC - možnost sestavení jako stabilní celek (montáž PC na LCD monitor).
Monitor o velikosti min. 27" typu IPS, s rozlišením min. 2560x1440, odezva 4ms, výškově nastavitelný (rozsah alespoň 15cm), pivot, integrované reproduktory.
Min. 1x HDMI, 1x DisplayPort. Filtr modrého světla (Low Blue Light), ENERGY STA/ TCO 
Cena včetně instalace ve škole - montáž PC do VESA držáku monitoru, zapojení.
PC, LCD a operační systém musí být nový a nepoužitý.</t>
    </r>
  </si>
  <si>
    <r>
      <t xml:space="preserve">Min. parametry PC:
Počítač s možností montáže na zadní stranu LCD monitoru.
Min. 8-jádrový procesor - bodové hodnocení PassMark min. 17500 bodů.
Operační paměť min. 16GB s možností rozšíření (min. 1x volný slot)
SSD disk min. 512GB NVMe s možností rozšíření o druhý disk
Porty - min. 1x HDMI v 2.1, 1x DisplayPort v 1.4, 1x 1Gbps RJ45, 3x USB 3.2, 1x USB-C 3.2 Gen2, 2x USB 2.0
Předinstalovaný operační systém v poslední dostupné verzi, s možností připojení do doménové sítě školy (nikdy neaktivovaná licence v CZ lokalizaci).
Součástí dodávky USB klávesnice a optická myš. Interní reproduktor.
Úsporný napájecí zdroj max 65W s účinností alespoň 89%.
Min. parametry LCD:
</t>
    </r>
    <r>
      <rPr>
        <sz val="8"/>
        <rFont val="Aptos Narrow (Základní text)"/>
        <charset val="238"/>
      </rPr>
      <t>Monitor</t>
    </r>
    <r>
      <rPr>
        <sz val="8"/>
        <rFont val="Aptos Narrow"/>
        <family val="2"/>
        <charset val="238"/>
        <scheme val="minor"/>
      </rPr>
      <t xml:space="preserve"> kompatibilní s dodaným PC - možnost sestavení jako stabilní celek (montáž PC na LCD monitor).
Monitor o velikosti min. 23.8" typu IPS, s rozlišením min. FullHD, obnovovací frekvence 100Hz, odezva 4ms, výškově nastavitelný (rozsah alespoň 15cm), pivot, integrované reproduktory.
Min. 1x HDMI, 1x D-SUB, 1x DisplayPort. Filtr modrého světla (Low Blue Light), ENERGY STAR/ TCO 
Cena včetně instalace ve škole - montáž PC do VESA držáku monitoru, zapojení.
PC, LCD a operační systém musí být nový a nepoužitý.</t>
    </r>
  </si>
  <si>
    <r>
      <t xml:space="preserve">Min. parametry PC:
Počítač s možností montáže na zadní stranu LCD monitoru.
Min. 20-jádrový procesor - bodové hodnocení PassMark min. 30000 bodů.
Operační paměť min. 32GB s možností rozšíření až na 64GB.
SSD disk min. 512GB NVMe s možností rozšíření o druhý disk.
Porty - min. 1x HDMI v 2.1, 1x DisplayPort v 1.4, 1x 1Gbps RJ45, 5x USB 3.2, 1x USB-C 3.2 Gen2, 1x USB 2.0
Předinstalovaný operační systém v poslední dostupné verzi, s možností připojení do doménové sítě školy (nikdy neaktivovaná licence v CZ lokalizaci).
Součástí dodávky USB klávesnice a optická myš. Interní reproduktor.
Úsporný napájecí zdroj max 135W s účinností alespoň 89%.
Min. parametry LCD:
</t>
    </r>
    <r>
      <rPr>
        <sz val="8"/>
        <rFont val="Aptos Narrow (Základní text)"/>
        <charset val="238"/>
      </rPr>
      <t xml:space="preserve">Monitor </t>
    </r>
    <r>
      <rPr>
        <sz val="8"/>
        <rFont val="Aptos Narrow"/>
        <family val="2"/>
        <charset val="238"/>
        <scheme val="minor"/>
      </rPr>
      <t>ompatibilní s dodaným PC - možnost sestavení jako stabilní celek (montáž PC na LCD monitor).
Monitor o velikosti min. 27" typu IPS, s rozlišením min. 2560x1440, odezva 4ms, výškově nastavitelný (rozsah alespoň 15cm), pivot, integrované reproduktory.
Min. 1x HDMI, 1x DisplayPort. Filtr modrého světla (Low Blue Light), ENERGY STAR/ TCO 
Cena včetně instalace ve škole - montáž PC do VESA držáku monitoru, zapojení.
PC, LCD a operační systém musí být nový a nepoužitý.</t>
    </r>
  </si>
  <si>
    <t>Třídílná tabule na pylonovém zvedacím pojezdu, středový díl pro promítání min. 200x120 cm, na stranách křídla o šíře 100cm. Kompletně bílé provedení pro popis fixem a projekci. Kvalitní magnetický povrch vyrobený z certifikované dvouvrstvé keramiky vypalované na min. 700°C, stálobarevný, dobře stíratelný a odolný proti poškrábání, sendvičová konstrukce, rám z eloxovaného hliníku v přírodním odstínu. Součástí dodávky interaktivní projektor včetně instalace na tabuli -  projekce, možnost interaktivity prsty (min. dva doteky, laserový snímač), nativní rozlišení min. WXGA (1280x800, 16:10), zdroj světla - laser, svítivost min. 4100lm, integrovaný reproduktor min. 16W, dvě elektronická pera součástí dodávky, podpora LAN projekce. Možnost rozdělení obrazovky s možností promítání dvou nezávislých vstupů. Možnost připojení přes USB (obraz, myš, zvuk). Rozhraní min. 3x HDMI, 2x D-SUB, USB, LAN, WiFi s podporou Miracast. 
Ozvučení - součástí instalace aktivní soundbar min. 100W, s možností připojení bluetooth.
Montážní materiál sestavy - spojovací materiál, kabeláž (max 15m HDMI + USB + napájení + LAN), elektroinst. materiál., lišty, přep. ochrana.
U katedry požadujeme přípojné místo na zeď s porty HDMI a USB.
Dodání včetně demontáže staré tabule, kompletní instalace a zalištování, kalibrace a zaškolení obsluhy.</t>
  </si>
  <si>
    <r>
      <t>Třídílná tabule na pylonovém zvedacím pojezdu, středový díl pro promítání min. 200x120 cm, na stranách křídla o šíře 100cm. Kompletně bílé provedení pro popis fixem a projekci. Kvalitní magnetický povrch vyrobený z certifikované dvouvrstvé keramiky vypalované na min. 700°C, stálobarevný, výborně stíratelný a odolný proti poškrábání, sendvičová konstrukce, rám z eloxovaného hliníku v přírodním odstínu s šedými plastovými rohy. Součástí dodávky interaktivní projektor včetně instalace na tabuli -</t>
    </r>
    <r>
      <rPr>
        <sz val="8"/>
        <color rgb="FFFF0000"/>
        <rFont val="Aptos Narrow (Základní text)"/>
        <charset val="238"/>
      </rPr>
      <t xml:space="preserve">  </t>
    </r>
    <r>
      <rPr>
        <sz val="8"/>
        <rFont val="Aptos Narrow"/>
        <family val="2"/>
        <charset val="238"/>
        <scheme val="minor"/>
      </rPr>
      <t>projekce, možnost interaktivity prsty (min. dva doteky, laserový snímač), nativní rozlišení min. WXGA (1280x800, 16:10), zdroj světla - laser, svítivost min. 4100lm, integrovaný reproduktor min. 16W, dvě elektronická pera součástí dodávky, podpora LAN projekce. Možnost rozdělení obrazovky s možností promítání dvou nezávislých vstupů. Možnost připojení přes USB (obraz, myš, zvuk). Rozhraní min. 3x HDMI, 2x D-SUB, USB, LAN, WiFi s podporou Miracast. 
Ozvučení - součástí instalace aktivní soundbar min. 100W, s možností připojení bluetooth.
Montážní materiál sestavy - spojovací materiál, kabeláž (max 15m HDMI + USB + napájení + LAN), elektroinst. materiál., lišty, přep. ochrana.
U katedry požadujeme přípojné místo na zeď s porty HDMI a USB.
Dodání včetně demontáže staré tabule, kompletní instalace a zalištování, kalibrace a zaškolení obsluhy.</t>
    </r>
  </si>
  <si>
    <t>Licence pro počítač + odolná sluchátka. Software řeší komplexně výuku v jazykové laboratoři v prostředí LAN sítě, a to bez použití dalších specializovaných periferií. Software slouží pro řizení PC v učebně, monitorování a řízení činnosti žáků. Minimální požadované funkce: Kompatibilní s OS Windows, nastavení zasedacího pořádku třídy, nezávislá práce v minimálně 5 skupinách, komunikace přes intercom, kontrolování aktivit na internetu, ovládání obrazovky, myši a klávesnic žáka, možnost přenosu obrazu a zvuku od učitele ke studentům či vybraného studenta ostatním, živá zpětná vazba od studentů (konrola momentálního stavu porozumění), vkládání hlasové odpovědi, učitelem kontrolované playlisty úloh. Připravené aktivity: diskuse, testování výslovnosti. Přídavná aktivita procvičování výslovnosti. Podporované zdroje: Hlas učitele, hlas vybraného studenta, počítač, soubor. 
Součástí dodávky systémový náhlavní set sluchátek s mikrofonem, provedení z pružného polyetylénu které je odolné hrubému zacházení, uzavřená stereofonní sluchátka, kondenzátorový mikrofon, polstrovaný a nastavitelný náhlavní most, Min. parametry sluchátek: freq. rozsah 30 Hz - 18 kHz, citlivost 95 dB SPL/1mW. Min. parametry mikrofonu: freq. rozsah 120 Hz - 16 kHz, citlivost -45 ± 3dBV
dBV, konektory: 1x 3,5mm stereo jack - mikrofon, 1x 3,5mm stereo jack - sluchátka, kabel 2 m, váha max. 0,3 kg. 
Instalace v učebně, vč. zaškolení certifikovaným lektorem v rozsahu min. 2h.</t>
  </si>
  <si>
    <t>Třídílná tabule na pylonovém zvedacím pojezdu, středový díl pro promítání min. 200x120 cm, na stranách křídla o šíře 100cm. Kompletně bílé provedení pro popis fixem a projekci. Kvalitní magnetický povrch vyrobený z certifikované dvouvrstvé keramiky vypalované na min. 700°C, stálobarevný, výborně stíratelný a odolný proti poškrábání, sendvičová konstrukce, rám z eloxovaného hliníku v přírodním odstínu.  Součástí dodávky interaktivní projektor včetně instalace na tabuli -  projekce, možnost interaktivity prsty (min. dva doteky, laserový snímač), nativní rozlišení min. WXGA (1280x800, 16:10), zdroj světla - laser, svítivost min. 4100lm,  integrovaný reproduktor min. 16W, dvě elektronická pera součástí dodávky, podpora LAN projekce. Možnost rozdělení obrazovky s možností promítání dvou nezávislých vstupů. Možnost připojení přes USB (obraz, myš, zvuk). Rozhraní min. 3x HDMI, 2x D-SUB, USB, LAN, WiFi s podporou Miracast.
Ozvučení - součástí instalace aktivní soundbar min. 100W, s možností připojení bluetooth.
Montážní materiál sestavy - spojovací materiál, kabeláž (max 15m HDMI + USB + napájení + LAN), elektroinst. materiál., lišty, přep. ochrana.
U katedry požadujeme přípojné místo na zeď s porty HDMI a USB.
Dodání včetně demontáže staré tabule, kompletní instalace a zalištování, kalibrace a zaškolení obsluhy.</t>
  </si>
  <si>
    <r>
      <rPr>
        <sz val="8"/>
        <color theme="1"/>
        <rFont val="Aptos Narrow"/>
        <family val="2"/>
        <scheme val="minor"/>
      </rPr>
      <t>Přenosný</t>
    </r>
    <r>
      <rPr>
        <sz val="8"/>
        <rFont val="Aptos Narrow"/>
        <family val="2"/>
        <scheme val="minor"/>
      </rPr>
      <t>,</t>
    </r>
    <r>
      <rPr>
        <sz val="8"/>
        <rFont val="Aptos Narrow"/>
        <family val="2"/>
        <charset val="238"/>
        <scheme val="minor"/>
      </rPr>
      <t xml:space="preserve"> s podporou formátu A3. Rychlé připojení a snadná obsluha, automatické ostření obrazu, režim mikroskopu. 
Možnost připojení USB a HDMI, slot pro SD kartu (možnost načtení snímků bez nutnosti používat PC).
Flexibilita pro 2D snímky a 3D objekty, možnost snímkování, možnost otočení snímku, rozlišení min. Full HD při 30fps, min. 12x optický zoom a 10x digitální zoom.
LED osvětlení, vestavěný mikrofon, nastavitelný stojan.
</t>
    </r>
  </si>
  <si>
    <r>
      <t xml:space="preserve">Min. parametry PC:
počítač s možností montáže na zadní stranu LCD monitoru.
Min. 8-jádrový procesor - bodové hodnocení PassMark min. 17500 bodů.
Operační paměť min. 16GB s možností rozšíření (min. 1x volný slot)
SSD disk min. 512GB NVMe s možností rozšíření o druhý disk
Porty - min. 1x HDMI v 2.1, 1x DisplayPort v 1.4, 1x 1Gbps RJ45, 3x USB 3.2, 1x USB-C 3.2 Gen2, 2x USB 2.0
Předinstalovaný operační systém v poslední dostupné verzi, s možností připojení do doménové sítě školy (nikdy neaktivovaná licence v CZ lokalizaci).
Součástí dodávky </t>
    </r>
    <r>
      <rPr>
        <sz val="8"/>
        <color theme="1"/>
        <rFont val="Aptos Narrow (Základní text)"/>
        <charset val="238"/>
      </rPr>
      <t>USB klávesnice a optická myš</t>
    </r>
    <r>
      <rPr>
        <sz val="8"/>
        <color theme="1"/>
        <rFont val="Aptos Narrow"/>
        <family val="2"/>
        <charset val="238"/>
        <scheme val="minor"/>
      </rPr>
      <t>. Interní reproduktor.</t>
    </r>
    <r>
      <rPr>
        <sz val="8"/>
        <rFont val="Aptos Narrow"/>
        <family val="2"/>
        <charset val="238"/>
        <scheme val="minor"/>
      </rPr>
      <t xml:space="preserve">
Úsporný napájecí zdroj max 65W s účinností alespoň 89%.
Min. parametry LCD:
Monitor kompatibiln</t>
    </r>
    <r>
      <rPr>
        <sz val="8"/>
        <color theme="1"/>
        <rFont val="Aptos Narrow"/>
        <family val="2"/>
        <charset val="238"/>
        <scheme val="minor"/>
      </rPr>
      <t xml:space="preserve">í s dodaným PC - možnost sestavení jako stabilní celek (montáž PC na LCD monitor).
Monitor o velikosti min. </t>
    </r>
    <r>
      <rPr>
        <sz val="8"/>
        <color theme="1"/>
        <rFont val="Aptos Narrow (Základní text)"/>
        <charset val="238"/>
      </rPr>
      <t>23.8"</t>
    </r>
    <r>
      <rPr>
        <sz val="8"/>
        <color theme="1"/>
        <rFont val="Aptos Narrow"/>
        <family val="2"/>
        <charset val="238"/>
        <scheme val="minor"/>
      </rPr>
      <t xml:space="preserve"> typu IPS, s rozlišením min. FullHD, obnovovací frekvence 100Hz, odezva 4ms, výškově nastavitelný (rozsah alespoň 15cm), pivot, integrované reproduktory.
Min. 1x HDMI, 1x D-SUB, 1x DisplayPort. Filtr modrého světla (Low Blue Light), ENERGY STAR/ TCO 
Cena včetně instalace ve škole - montáž PC do VESA držáku monitoru, zapojení.
PC, LCD a operační systém musí být nový a nepoužitý.</t>
    </r>
  </si>
  <si>
    <r>
      <rPr>
        <sz val="8"/>
        <color theme="1"/>
        <rFont val="Aptos Display"/>
        <family val="2"/>
        <scheme val="major"/>
      </rPr>
      <t>Přenosný, s p</t>
    </r>
    <r>
      <rPr>
        <sz val="8"/>
        <rFont val="Aptos Narrow"/>
        <family val="2"/>
        <charset val="238"/>
        <scheme val="minor"/>
      </rPr>
      <t xml:space="preserve">odporou formátu A3. Rychlé připojení a snadná obsluha, automatické ostření obrazu, režim mikroskopu. 
Možnost připojení USB a HDMI, slot pro SD kartu (možnost načtení snímků bez nutnosti používat PC).
Flexibilita pro 2D snímky a 3D objekty, možnost snímkování, možnost otočení snímku, rozlišení min. Full HD při 30fps, min. 12x optický zoom a 10x digitální zoom.
LED osvětlení, vestavěný mikrofon, nastavitelný stojan.
</t>
    </r>
  </si>
  <si>
    <t xml:space="preserve">Výuková síťová hra odehrávající se v otevřeném světě, kde má hráč neomezenou svobodu pohybu a činnosti. S možností výuky programování a dohledu vyučujícího.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</si>
</sst>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Kč&quot;"/>
  </numFmts>
  <fonts count="15">
    <font>
      <sz val="11"/>
      <color theme="1"/>
      <name val="Aptos Narrow"/>
      <family val="2"/>
      <charset val="238"/>
      <scheme val="minor"/>
    </font>
    <font>
      <u/>
      <sz val="11"/>
      <color theme="10"/>
      <name val="Aptos Narrow"/>
      <family val="2"/>
      <charset val="238"/>
      <scheme val="minor"/>
    </font>
    <font>
      <b/>
      <sz val="8"/>
      <name val="Aptos Narrow"/>
      <family val="2"/>
      <charset val="238"/>
      <scheme val="minor"/>
    </font>
    <font>
      <sz val="8"/>
      <name val="Aptos Narrow"/>
      <family val="2"/>
      <charset val="238"/>
      <scheme val="minor"/>
    </font>
    <font>
      <sz val="8"/>
      <color rgb="FF000000"/>
      <name val="Aptos Narrow"/>
      <family val="2"/>
      <charset val="238"/>
      <scheme val="minor"/>
    </font>
    <font>
      <b/>
      <sz val="12"/>
      <name val="Aptos Narrow"/>
      <family val="2"/>
      <charset val="238"/>
      <scheme val="minor"/>
    </font>
    <font>
      <b/>
      <sz val="11"/>
      <name val="Aptos Narrow"/>
      <family val="2"/>
      <charset val="238"/>
      <scheme val="minor"/>
    </font>
    <font>
      <b/>
      <sz val="16"/>
      <name val="Aptos Narrow"/>
      <family val="2"/>
      <charset val="238"/>
      <scheme val="minor"/>
    </font>
    <font>
      <sz val="8"/>
      <color rgb="FFFF0000"/>
      <name val="Aptos Narrow (Základní text)"/>
      <charset val="238"/>
    </font>
    <font>
      <sz val="8"/>
      <name val="Aptos Narrow (Základní text)"/>
      <charset val="238"/>
    </font>
    <font>
      <sz val="8"/>
      <color theme="1"/>
      <name val="Aptos Narrow (Základní text)"/>
      <charset val="238"/>
    </font>
    <font>
      <sz val="8"/>
      <color theme="1"/>
      <name val="Aptos Narrow"/>
      <family val="2"/>
      <charset val="238"/>
      <scheme val="minor"/>
    </font>
    <font>
      <sz val="8"/>
      <name val="Aptos Narrow"/>
      <family val="2"/>
      <scheme val="minor"/>
    </font>
    <font>
      <sz val="8"/>
      <color theme="1"/>
      <name val="Aptos Narrow"/>
      <family val="2"/>
      <scheme val="minor"/>
    </font>
    <font>
      <sz val="8"/>
      <color theme="1"/>
      <name val="Aptos Display"/>
      <family val="2"/>
      <scheme val="major"/>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CC"/>
        <bgColor indexed="64"/>
      </patternFill>
    </fill>
  </fills>
  <borders count="9">
    <border>
      <left/>
      <right/>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42">
    <xf numFmtId="0" fontId="0" fillId="0" borderId="0" xfId="0"/>
    <xf numFmtId="0" fontId="0" fillId="0" borderId="0" xfId="0" applyAlignment="1">
      <alignment horizontal="right"/>
    </xf>
    <xf numFmtId="164" fontId="0" fillId="0" borderId="0" xfId="0" applyNumberFormat="1"/>
    <xf numFmtId="164" fontId="2" fillId="2" borderId="4"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0" fillId="0" borderId="4" xfId="0" applyBorder="1"/>
    <xf numFmtId="0" fontId="3" fillId="3" borderId="3" xfId="0" applyFont="1" applyFill="1" applyBorder="1" applyAlignment="1">
      <alignment vertical="center" wrapText="1"/>
    </xf>
    <xf numFmtId="0" fontId="3" fillId="0" borderId="4" xfId="0" applyFont="1" applyBorder="1" applyAlignment="1">
      <alignment horizontal="justify" vertical="center" wrapText="1"/>
    </xf>
    <xf numFmtId="0" fontId="3" fillId="3" borderId="4" xfId="0" applyFont="1" applyFill="1" applyBorder="1" applyAlignment="1">
      <alignment horizontal="right" vertical="center" wrapText="1"/>
    </xf>
    <xf numFmtId="0" fontId="3" fillId="3" borderId="4" xfId="0" applyFont="1" applyFill="1" applyBorder="1" applyAlignment="1">
      <alignment horizontal="center" vertical="center" wrapText="1"/>
    </xf>
    <xf numFmtId="164" fontId="3" fillId="4" borderId="4" xfId="0" applyNumberFormat="1" applyFont="1" applyFill="1" applyBorder="1" applyAlignment="1" applyProtection="1">
      <alignment horizontal="center" vertical="center" wrapText="1"/>
      <protection locked="0"/>
    </xf>
    <xf numFmtId="164" fontId="3" fillId="3" borderId="4" xfId="0" applyNumberFormat="1" applyFont="1" applyFill="1" applyBorder="1" applyAlignment="1">
      <alignment horizontal="center" vertical="center" wrapText="1"/>
    </xf>
    <xf numFmtId="0" fontId="0" fillId="4" borderId="4" xfId="0" applyFill="1" applyBorder="1" applyProtection="1">
      <protection locked="0"/>
    </xf>
    <xf numFmtId="0" fontId="3" fillId="3" borderId="4" xfId="0" applyFont="1" applyFill="1" applyBorder="1" applyAlignment="1">
      <alignment horizontal="justify" vertical="center" wrapText="1"/>
    </xf>
    <xf numFmtId="0" fontId="0" fillId="3" borderId="0" xfId="0" applyFill="1"/>
    <xf numFmtId="0" fontId="4" fillId="4" borderId="4" xfId="0" applyFont="1" applyFill="1" applyBorder="1" applyAlignment="1" applyProtection="1">
      <alignment horizontal="justify" vertical="center" wrapText="1"/>
      <protection locked="0"/>
    </xf>
    <xf numFmtId="0" fontId="4" fillId="3" borderId="0" xfId="0" applyFont="1" applyFill="1" applyAlignment="1">
      <alignment horizontal="right" vertical="center" wrapText="1"/>
    </xf>
    <xf numFmtId="0" fontId="4" fillId="3" borderId="0" xfId="0" applyFont="1" applyFill="1" applyAlignment="1">
      <alignment horizontal="center" vertical="center" wrapText="1"/>
    </xf>
    <xf numFmtId="0" fontId="5" fillId="2" borderId="5" xfId="0" applyFont="1" applyFill="1" applyBorder="1" applyAlignment="1">
      <alignment vertical="center"/>
    </xf>
    <xf numFmtId="0" fontId="5" fillId="2" borderId="5" xfId="0" applyFont="1" applyFill="1" applyBorder="1" applyAlignment="1">
      <alignment horizontal="justify" vertical="center" wrapText="1"/>
    </xf>
    <xf numFmtId="0" fontId="5" fillId="2" borderId="5" xfId="0" applyFont="1" applyFill="1" applyBorder="1" applyAlignment="1">
      <alignment horizontal="right" vertical="center" wrapText="1"/>
    </xf>
    <xf numFmtId="0" fontId="5" fillId="2" borderId="5" xfId="0" applyFont="1" applyFill="1" applyBorder="1" applyAlignment="1">
      <alignment horizontal="center" vertical="center" wrapText="1"/>
    </xf>
    <xf numFmtId="164" fontId="5" fillId="2" borderId="5" xfId="0" applyNumberFormat="1" applyFont="1" applyFill="1" applyBorder="1" applyAlignment="1">
      <alignment horizontal="center" vertical="center" wrapText="1"/>
    </xf>
    <xf numFmtId="164" fontId="5" fillId="2" borderId="3" xfId="0" applyNumberFormat="1" applyFont="1" applyFill="1" applyBorder="1" applyAlignment="1">
      <alignment horizontal="center" vertical="center" wrapText="1"/>
    </xf>
    <xf numFmtId="0" fontId="5" fillId="2" borderId="2" xfId="0" applyFont="1" applyFill="1" applyBorder="1" applyAlignment="1">
      <alignment vertical="center"/>
    </xf>
    <xf numFmtId="0" fontId="5" fillId="2" borderId="2" xfId="0" applyFont="1" applyFill="1" applyBorder="1" applyAlignment="1">
      <alignment horizontal="justify" vertical="center" wrapText="1"/>
    </xf>
    <xf numFmtId="0" fontId="5" fillId="2" borderId="2" xfId="0" applyFont="1" applyFill="1" applyBorder="1" applyAlignment="1">
      <alignment horizontal="right" vertical="center" wrapText="1"/>
    </xf>
    <xf numFmtId="0" fontId="5" fillId="2" borderId="2" xfId="0"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164" fontId="5" fillId="2" borderId="7" xfId="0" applyNumberFormat="1" applyFont="1" applyFill="1" applyBorder="1" applyAlignment="1">
      <alignment horizontal="center" vertical="center" wrapText="1"/>
    </xf>
    <xf numFmtId="0" fontId="0" fillId="0" borderId="8" xfId="0" applyBorder="1"/>
    <xf numFmtId="0" fontId="5" fillId="2" borderId="1" xfId="0" applyFont="1" applyFill="1" applyBorder="1" applyAlignment="1">
      <alignment vertical="center"/>
    </xf>
    <xf numFmtId="0" fontId="0" fillId="2" borderId="3" xfId="0" applyFill="1" applyBorder="1"/>
    <xf numFmtId="0" fontId="12" fillId="0" borderId="4" xfId="0" applyFont="1" applyBorder="1" applyAlignment="1">
      <alignment horizontal="justify" vertical="center" wrapText="1"/>
    </xf>
    <xf numFmtId="0" fontId="13" fillId="3" borderId="4" xfId="0" applyFont="1" applyFill="1" applyBorder="1" applyAlignment="1">
      <alignment horizontal="justify"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6" xfId="0" applyFont="1" applyFill="1" applyBorder="1" applyAlignment="1">
      <alignment horizontal="center" vertical="center" wrapText="1"/>
    </xf>
  </cellXfs>
  <cellStyles count="2">
    <cellStyle name="Hyperlink" xfId="1" xr:uid="{18D65067-556B-45C3-8BA4-AC5D6EAB1897}"/>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40155-2316-4313-8DC6-14B5DAC36F29}">
  <sheetPr>
    <pageSetUpPr fitToPage="1"/>
  </sheetPr>
  <dimension ref="A1:N724"/>
  <sheetViews>
    <sheetView tabSelected="1" zoomScale="80" zoomScaleNormal="80" workbookViewId="0">
      <selection activeCell="C16" sqref="C16"/>
    </sheetView>
  </sheetViews>
  <sheetFormatPr defaultColWidth="8.85546875" defaultRowHeight="15"/>
  <cols>
    <col min="1" max="1" width="12.7109375" customWidth="1"/>
    <col min="2" max="2" width="69.85546875" customWidth="1"/>
    <col min="3" max="3" width="10.28515625" style="1" customWidth="1"/>
    <col min="4" max="4" width="7.28515625" customWidth="1"/>
    <col min="5" max="5" width="15" style="2" customWidth="1"/>
    <col min="6" max="6" width="17.42578125" style="2" customWidth="1"/>
    <col min="7" max="7" width="28.42578125" customWidth="1"/>
  </cols>
  <sheetData>
    <row r="1" spans="1:14" ht="44.25" customHeight="1">
      <c r="A1" s="38" t="s">
        <v>15</v>
      </c>
      <c r="B1" s="38"/>
      <c r="C1" s="38"/>
      <c r="D1" s="38"/>
      <c r="E1" s="38"/>
      <c r="F1" s="38"/>
      <c r="G1" s="39"/>
    </row>
    <row r="2" spans="1:14" ht="21.75" customHeight="1">
      <c r="A2" s="40" t="s">
        <v>16</v>
      </c>
      <c r="B2" s="40"/>
      <c r="C2" s="40"/>
      <c r="D2" s="40"/>
      <c r="E2" s="40"/>
      <c r="F2" s="40"/>
      <c r="G2" s="41"/>
    </row>
    <row r="3" spans="1:14" ht="22.5">
      <c r="A3" s="5" t="s">
        <v>0</v>
      </c>
      <c r="B3" s="4" t="s">
        <v>1</v>
      </c>
      <c r="C3" s="4" t="s">
        <v>2</v>
      </c>
      <c r="D3" s="4" t="s">
        <v>3</v>
      </c>
      <c r="E3" s="3" t="s">
        <v>4</v>
      </c>
      <c r="F3" s="3" t="s">
        <v>5</v>
      </c>
      <c r="G3" s="3" t="s">
        <v>6</v>
      </c>
    </row>
    <row r="4" spans="1:14" ht="4.5" customHeight="1">
      <c r="A4" s="36"/>
      <c r="B4" s="37"/>
      <c r="C4" s="37"/>
      <c r="D4" s="37"/>
      <c r="E4" s="37"/>
      <c r="F4" s="37"/>
      <c r="G4" s="6"/>
    </row>
    <row r="5" spans="1:14" ht="228" customHeight="1">
      <c r="A5" s="7" t="s">
        <v>17</v>
      </c>
      <c r="B5" s="8" t="s">
        <v>53</v>
      </c>
      <c r="C5" s="9">
        <v>1</v>
      </c>
      <c r="D5" s="10" t="s">
        <v>7</v>
      </c>
      <c r="E5" s="11"/>
      <c r="F5" s="12">
        <f t="shared" ref="F5:F7" si="0">E5*C5</f>
        <v>0</v>
      </c>
      <c r="G5" s="13"/>
    </row>
    <row r="6" spans="1:14" ht="228" customHeight="1">
      <c r="A6" s="7" t="s">
        <v>18</v>
      </c>
      <c r="B6" s="8" t="s">
        <v>49</v>
      </c>
      <c r="C6" s="9">
        <v>15</v>
      </c>
      <c r="D6" s="10" t="s">
        <v>7</v>
      </c>
      <c r="E6" s="11"/>
      <c r="F6" s="12">
        <f t="shared" si="0"/>
        <v>0</v>
      </c>
      <c r="G6" s="13"/>
    </row>
    <row r="7" spans="1:14" ht="165.75" customHeight="1">
      <c r="A7" s="7" t="s">
        <v>25</v>
      </c>
      <c r="B7" s="8" t="s">
        <v>34</v>
      </c>
      <c r="C7" s="9">
        <v>1</v>
      </c>
      <c r="D7" s="10" t="s">
        <v>7</v>
      </c>
      <c r="E7" s="11"/>
      <c r="F7" s="12">
        <f t="shared" si="0"/>
        <v>0</v>
      </c>
      <c r="G7" s="13"/>
    </row>
    <row r="8" spans="1:14" ht="200.25" customHeight="1">
      <c r="A8" s="7" t="s">
        <v>14</v>
      </c>
      <c r="B8" s="14" t="s">
        <v>38</v>
      </c>
      <c r="C8" s="9">
        <v>1</v>
      </c>
      <c r="D8" s="9" t="s">
        <v>7</v>
      </c>
      <c r="E8" s="11"/>
      <c r="F8" s="12">
        <f t="shared" ref="F8:F9" si="1">E8*C8</f>
        <v>0</v>
      </c>
      <c r="G8" s="16"/>
      <c r="H8" s="17"/>
      <c r="I8" s="18"/>
      <c r="J8" s="18"/>
      <c r="K8" s="18"/>
      <c r="L8" s="15"/>
      <c r="M8" s="15"/>
      <c r="N8" s="15"/>
    </row>
    <row r="9" spans="1:14" ht="150" customHeight="1">
      <c r="A9" s="7" t="s">
        <v>19</v>
      </c>
      <c r="B9" s="14" t="s">
        <v>8</v>
      </c>
      <c r="C9" s="9">
        <v>16</v>
      </c>
      <c r="D9" s="10" t="s">
        <v>7</v>
      </c>
      <c r="E9" s="11"/>
      <c r="F9" s="12">
        <f t="shared" si="1"/>
        <v>0</v>
      </c>
      <c r="G9" s="13"/>
    </row>
    <row r="10" spans="1:14" s="15" customFormat="1" ht="144.75" customHeight="1">
      <c r="A10" s="7" t="s">
        <v>12</v>
      </c>
      <c r="B10" s="8" t="s">
        <v>39</v>
      </c>
      <c r="C10" s="9">
        <v>1</v>
      </c>
      <c r="D10" s="10" t="s">
        <v>7</v>
      </c>
      <c r="E10" s="11"/>
      <c r="F10" s="12">
        <f>E10*C10</f>
        <v>0</v>
      </c>
      <c r="G10" s="13"/>
    </row>
    <row r="11" spans="1:14" ht="222.75" customHeight="1">
      <c r="A11" s="7" t="s">
        <v>11</v>
      </c>
      <c r="B11" s="14" t="s">
        <v>56</v>
      </c>
      <c r="C11" s="9">
        <v>1</v>
      </c>
      <c r="D11" s="10" t="s">
        <v>7</v>
      </c>
      <c r="E11" s="11"/>
      <c r="F11" s="12">
        <f t="shared" ref="F11:F14" si="2">E11*C11</f>
        <v>0</v>
      </c>
      <c r="G11" s="13"/>
    </row>
    <row r="12" spans="1:14" ht="195.75" customHeight="1">
      <c r="A12" s="7" t="s">
        <v>20</v>
      </c>
      <c r="B12" s="8" t="s">
        <v>46</v>
      </c>
      <c r="C12" s="9">
        <v>15</v>
      </c>
      <c r="D12" s="10" t="s">
        <v>7</v>
      </c>
      <c r="E12" s="11"/>
      <c r="F12" s="12">
        <f t="shared" si="2"/>
        <v>0</v>
      </c>
      <c r="G12" s="13"/>
    </row>
    <row r="13" spans="1:14" ht="195.75" customHeight="1">
      <c r="A13" s="7" t="s">
        <v>21</v>
      </c>
      <c r="B13" s="8" t="s">
        <v>47</v>
      </c>
      <c r="C13" s="9">
        <v>15</v>
      </c>
      <c r="D13" s="10" t="s">
        <v>7</v>
      </c>
      <c r="E13" s="11"/>
      <c r="F13" s="12">
        <f t="shared" si="2"/>
        <v>0</v>
      </c>
      <c r="G13" s="13"/>
    </row>
    <row r="14" spans="1:14" ht="195.75" customHeight="1">
      <c r="A14" s="7" t="s">
        <v>22</v>
      </c>
      <c r="B14" s="8" t="s">
        <v>52</v>
      </c>
      <c r="C14" s="9">
        <v>15</v>
      </c>
      <c r="D14" s="10" t="s">
        <v>7</v>
      </c>
      <c r="E14" s="11"/>
      <c r="F14" s="12">
        <f t="shared" si="2"/>
        <v>0</v>
      </c>
      <c r="G14" s="13"/>
    </row>
    <row r="15" spans="1:14" ht="83.25" customHeight="1">
      <c r="A15" s="7" t="s">
        <v>36</v>
      </c>
      <c r="B15" s="8" t="s">
        <v>35</v>
      </c>
      <c r="C15" s="9">
        <v>1</v>
      </c>
      <c r="D15" s="10"/>
      <c r="E15" s="11"/>
      <c r="F15" s="12">
        <f t="shared" ref="F15" si="3">E15*C15</f>
        <v>0</v>
      </c>
      <c r="G15" s="13"/>
    </row>
    <row r="16" spans="1:14" ht="15.75">
      <c r="A16" s="19" t="s">
        <v>40</v>
      </c>
      <c r="B16" s="20"/>
      <c r="C16" s="21"/>
      <c r="D16" s="22"/>
      <c r="E16" s="23"/>
      <c r="F16" s="24">
        <f>SUM(F5:F15)</f>
        <v>0</v>
      </c>
      <c r="G16" s="6"/>
    </row>
    <row r="17" spans="1:7" ht="4.5" customHeight="1">
      <c r="A17" s="36"/>
      <c r="B17" s="37"/>
      <c r="C17" s="37"/>
      <c r="D17" s="37"/>
      <c r="E17" s="37"/>
      <c r="F17" s="37"/>
      <c r="G17" s="6"/>
    </row>
    <row r="18" spans="1:7" ht="21.75" customHeight="1">
      <c r="A18" s="40" t="s">
        <v>23</v>
      </c>
      <c r="B18" s="40"/>
      <c r="C18" s="40"/>
      <c r="D18" s="40"/>
      <c r="E18" s="40"/>
      <c r="F18" s="40"/>
      <c r="G18" s="41"/>
    </row>
    <row r="19" spans="1:7" ht="22.5">
      <c r="A19" s="5" t="s">
        <v>0</v>
      </c>
      <c r="B19" s="4" t="s">
        <v>1</v>
      </c>
      <c r="C19" s="4" t="s">
        <v>2</v>
      </c>
      <c r="D19" s="4" t="s">
        <v>3</v>
      </c>
      <c r="E19" s="3" t="s">
        <v>4</v>
      </c>
      <c r="F19" s="3" t="s">
        <v>5</v>
      </c>
      <c r="G19" s="3" t="s">
        <v>6</v>
      </c>
    </row>
    <row r="20" spans="1:7" ht="4.5" customHeight="1">
      <c r="A20" s="36"/>
      <c r="B20" s="37"/>
      <c r="C20" s="37"/>
      <c r="D20" s="37"/>
      <c r="E20" s="37"/>
      <c r="F20" s="37"/>
      <c r="G20" s="6"/>
    </row>
    <row r="21" spans="1:7" ht="231" customHeight="1">
      <c r="A21" s="7" t="s">
        <v>24</v>
      </c>
      <c r="B21" s="8" t="s">
        <v>61</v>
      </c>
      <c r="C21" s="9">
        <v>18</v>
      </c>
      <c r="D21" s="10" t="s">
        <v>7</v>
      </c>
      <c r="E21" s="11"/>
      <c r="F21" s="12">
        <f t="shared" ref="F21:F24" si="4">E21*C21</f>
        <v>0</v>
      </c>
      <c r="G21" s="13"/>
    </row>
    <row r="22" spans="1:7" ht="228" customHeight="1">
      <c r="A22" s="7" t="s">
        <v>17</v>
      </c>
      <c r="B22" s="8" t="s">
        <v>51</v>
      </c>
      <c r="C22" s="9">
        <v>1</v>
      </c>
      <c r="D22" s="10" t="s">
        <v>7</v>
      </c>
      <c r="E22" s="11"/>
      <c r="F22" s="12">
        <f t="shared" si="4"/>
        <v>0</v>
      </c>
      <c r="G22" s="13"/>
    </row>
    <row r="23" spans="1:7" ht="150" customHeight="1">
      <c r="A23" s="7" t="s">
        <v>19</v>
      </c>
      <c r="B23" s="14" t="s">
        <v>8</v>
      </c>
      <c r="C23" s="9">
        <v>19</v>
      </c>
      <c r="D23" s="10" t="s">
        <v>7</v>
      </c>
      <c r="E23" s="11"/>
      <c r="F23" s="12">
        <f t="shared" si="4"/>
        <v>0</v>
      </c>
      <c r="G23" s="13"/>
    </row>
    <row r="24" spans="1:7" ht="165.75" customHeight="1">
      <c r="A24" s="7" t="s">
        <v>25</v>
      </c>
      <c r="B24" s="8" t="s">
        <v>26</v>
      </c>
      <c r="C24" s="9">
        <v>1</v>
      </c>
      <c r="D24" s="10" t="s">
        <v>7</v>
      </c>
      <c r="E24" s="11"/>
      <c r="F24" s="12">
        <f t="shared" si="4"/>
        <v>0</v>
      </c>
      <c r="G24" s="13"/>
    </row>
    <row r="25" spans="1:7" s="15" customFormat="1" ht="144.75" customHeight="1">
      <c r="A25" s="7" t="s">
        <v>12</v>
      </c>
      <c r="B25" s="34" t="s">
        <v>60</v>
      </c>
      <c r="C25" s="9">
        <v>1</v>
      </c>
      <c r="D25" s="10" t="s">
        <v>7</v>
      </c>
      <c r="E25" s="11"/>
      <c r="F25" s="12">
        <f>E25*C25</f>
        <v>0</v>
      </c>
      <c r="G25" s="13"/>
    </row>
    <row r="26" spans="1:7" ht="222.75" customHeight="1">
      <c r="A26" s="7" t="s">
        <v>11</v>
      </c>
      <c r="B26" s="14" t="s">
        <v>59</v>
      </c>
      <c r="C26" s="9">
        <v>1</v>
      </c>
      <c r="D26" s="10" t="s">
        <v>7</v>
      </c>
      <c r="E26" s="11"/>
      <c r="F26" s="12">
        <f t="shared" ref="F26:F28" si="5">E26*C26</f>
        <v>0</v>
      </c>
      <c r="G26" s="13"/>
    </row>
    <row r="27" spans="1:7" ht="159.75" customHeight="1">
      <c r="A27" s="7" t="s">
        <v>27</v>
      </c>
      <c r="B27" s="14" t="s">
        <v>48</v>
      </c>
      <c r="C27" s="9">
        <v>1</v>
      </c>
      <c r="D27" s="10" t="s">
        <v>7</v>
      </c>
      <c r="E27" s="11"/>
      <c r="F27" s="12">
        <f t="shared" si="5"/>
        <v>0</v>
      </c>
      <c r="G27" s="13"/>
    </row>
    <row r="28" spans="1:7" ht="83.25" customHeight="1">
      <c r="A28" s="7" t="s">
        <v>36</v>
      </c>
      <c r="B28" s="8" t="s">
        <v>35</v>
      </c>
      <c r="C28" s="9">
        <v>1</v>
      </c>
      <c r="D28" s="10"/>
      <c r="E28" s="11"/>
      <c r="F28" s="12">
        <f t="shared" si="5"/>
        <v>0</v>
      </c>
      <c r="G28" s="13"/>
    </row>
    <row r="29" spans="1:7" ht="15.75">
      <c r="A29" s="19" t="s">
        <v>33</v>
      </c>
      <c r="B29" s="20"/>
      <c r="C29" s="21"/>
      <c r="D29" s="22"/>
      <c r="E29" s="23"/>
      <c r="F29" s="24">
        <f>SUM(F21:F28)</f>
        <v>0</v>
      </c>
      <c r="G29" s="6"/>
    </row>
    <row r="30" spans="1:7" ht="4.5" customHeight="1">
      <c r="A30" s="36"/>
      <c r="B30" s="37"/>
      <c r="C30" s="37"/>
      <c r="D30" s="37"/>
      <c r="E30" s="37"/>
      <c r="F30" s="37"/>
      <c r="G30" s="6"/>
    </row>
    <row r="31" spans="1:7" ht="21.75" customHeight="1">
      <c r="A31" s="40" t="s">
        <v>28</v>
      </c>
      <c r="B31" s="40"/>
      <c r="C31" s="40"/>
      <c r="D31" s="40"/>
      <c r="E31" s="40"/>
      <c r="F31" s="40"/>
      <c r="G31" s="41"/>
    </row>
    <row r="32" spans="1:7" ht="22.5">
      <c r="A32" s="5" t="s">
        <v>0</v>
      </c>
      <c r="B32" s="4" t="s">
        <v>1</v>
      </c>
      <c r="C32" s="4" t="s">
        <v>2</v>
      </c>
      <c r="D32" s="4" t="s">
        <v>3</v>
      </c>
      <c r="E32" s="3" t="s">
        <v>4</v>
      </c>
      <c r="F32" s="3" t="s">
        <v>5</v>
      </c>
      <c r="G32" s="3" t="s">
        <v>6</v>
      </c>
    </row>
    <row r="33" spans="1:7" ht="4.5" customHeight="1">
      <c r="A33" s="36"/>
      <c r="B33" s="37"/>
      <c r="C33" s="37"/>
      <c r="D33" s="37"/>
      <c r="E33" s="37"/>
      <c r="F33" s="37"/>
      <c r="G33" s="6"/>
    </row>
    <row r="34" spans="1:7" ht="231" customHeight="1">
      <c r="A34" s="7" t="s">
        <v>24</v>
      </c>
      <c r="B34" s="8" t="s">
        <v>54</v>
      </c>
      <c r="C34" s="9">
        <v>20</v>
      </c>
      <c r="D34" s="10" t="s">
        <v>7</v>
      </c>
      <c r="E34" s="11"/>
      <c r="F34" s="12">
        <f t="shared" ref="F34:F40" si="6">E34*C34</f>
        <v>0</v>
      </c>
      <c r="G34" s="13"/>
    </row>
    <row r="35" spans="1:7" ht="228" customHeight="1">
      <c r="A35" s="7" t="s">
        <v>17</v>
      </c>
      <c r="B35" s="8" t="s">
        <v>55</v>
      </c>
      <c r="C35" s="9">
        <v>1</v>
      </c>
      <c r="D35" s="10" t="s">
        <v>7</v>
      </c>
      <c r="E35" s="11"/>
      <c r="F35" s="12">
        <f t="shared" si="6"/>
        <v>0</v>
      </c>
      <c r="G35" s="13"/>
    </row>
    <row r="36" spans="1:7" ht="150" customHeight="1">
      <c r="A36" s="7" t="s">
        <v>19</v>
      </c>
      <c r="B36" s="14" t="s">
        <v>8</v>
      </c>
      <c r="C36" s="9">
        <v>21</v>
      </c>
      <c r="D36" s="10" t="s">
        <v>7</v>
      </c>
      <c r="E36" s="11"/>
      <c r="F36" s="12">
        <f t="shared" si="6"/>
        <v>0</v>
      </c>
      <c r="G36" s="13"/>
    </row>
    <row r="37" spans="1:7" ht="165.75" customHeight="1">
      <c r="A37" s="7" t="s">
        <v>25</v>
      </c>
      <c r="B37" s="8" t="s">
        <v>29</v>
      </c>
      <c r="C37" s="9">
        <v>1</v>
      </c>
      <c r="D37" s="10" t="s">
        <v>7</v>
      </c>
      <c r="E37" s="11"/>
      <c r="F37" s="12">
        <f t="shared" si="6"/>
        <v>0</v>
      </c>
      <c r="G37" s="13"/>
    </row>
    <row r="38" spans="1:7" ht="153.75" customHeight="1">
      <c r="A38" s="7" t="s">
        <v>30</v>
      </c>
      <c r="B38" s="14" t="s">
        <v>41</v>
      </c>
      <c r="C38" s="9">
        <v>25</v>
      </c>
      <c r="D38" s="10" t="s">
        <v>7</v>
      </c>
      <c r="E38" s="11"/>
      <c r="F38" s="12">
        <f t="shared" si="6"/>
        <v>0</v>
      </c>
      <c r="G38" s="13"/>
    </row>
    <row r="39" spans="1:7" ht="163.5" customHeight="1">
      <c r="A39" s="7" t="s">
        <v>9</v>
      </c>
      <c r="B39" s="14" t="s">
        <v>50</v>
      </c>
      <c r="C39" s="9">
        <v>21</v>
      </c>
      <c r="D39" s="10" t="s">
        <v>7</v>
      </c>
      <c r="E39" s="11"/>
      <c r="F39" s="12">
        <f t="shared" si="6"/>
        <v>0</v>
      </c>
      <c r="G39" s="13"/>
    </row>
    <row r="40" spans="1:7" ht="144.75" customHeight="1">
      <c r="A40" s="7" t="s">
        <v>10</v>
      </c>
      <c r="B40" s="35" t="s">
        <v>63</v>
      </c>
      <c r="C40" s="9">
        <v>21</v>
      </c>
      <c r="D40" s="10" t="s">
        <v>7</v>
      </c>
      <c r="E40" s="11"/>
      <c r="F40" s="12">
        <f t="shared" si="6"/>
        <v>0</v>
      </c>
      <c r="G40" s="13"/>
    </row>
    <row r="41" spans="1:7" s="15" customFormat="1" ht="144.75" customHeight="1">
      <c r="A41" s="7" t="s">
        <v>12</v>
      </c>
      <c r="B41" s="8" t="s">
        <v>62</v>
      </c>
      <c r="C41" s="9">
        <v>1</v>
      </c>
      <c r="D41" s="10" t="s">
        <v>7</v>
      </c>
      <c r="E41" s="11"/>
      <c r="F41" s="12">
        <f>E41*C41</f>
        <v>0</v>
      </c>
      <c r="G41" s="13"/>
    </row>
    <row r="42" spans="1:7" ht="222.75" customHeight="1">
      <c r="A42" s="7" t="s">
        <v>11</v>
      </c>
      <c r="B42" s="14" t="s">
        <v>57</v>
      </c>
      <c r="C42" s="9">
        <v>1</v>
      </c>
      <c r="D42" s="10" t="s">
        <v>7</v>
      </c>
      <c r="E42" s="11"/>
      <c r="F42" s="12">
        <f t="shared" ref="F42:F47" si="7">E42*C42</f>
        <v>0</v>
      </c>
      <c r="G42" s="13"/>
    </row>
    <row r="43" spans="1:7" ht="159.75" customHeight="1">
      <c r="A43" s="7" t="s">
        <v>27</v>
      </c>
      <c r="B43" s="14" t="s">
        <v>48</v>
      </c>
      <c r="C43" s="9">
        <v>1</v>
      </c>
      <c r="D43" s="10" t="s">
        <v>7</v>
      </c>
      <c r="E43" s="11"/>
      <c r="F43" s="12">
        <f t="shared" si="7"/>
        <v>0</v>
      </c>
      <c r="G43" s="13"/>
    </row>
    <row r="44" spans="1:7" ht="199.5" customHeight="1">
      <c r="A44" s="7" t="s">
        <v>31</v>
      </c>
      <c r="B44" s="8" t="s">
        <v>58</v>
      </c>
      <c r="C44" s="9">
        <v>21</v>
      </c>
      <c r="D44" s="10" t="s">
        <v>7</v>
      </c>
      <c r="E44" s="11"/>
      <c r="F44" s="12">
        <f t="shared" si="7"/>
        <v>0</v>
      </c>
      <c r="G44" s="13"/>
    </row>
    <row r="45" spans="1:7" ht="111" customHeight="1">
      <c r="A45" s="7" t="s">
        <v>13</v>
      </c>
      <c r="B45" s="14" t="s">
        <v>42</v>
      </c>
      <c r="C45" s="9">
        <v>1</v>
      </c>
      <c r="D45" s="10" t="s">
        <v>7</v>
      </c>
      <c r="E45" s="11"/>
      <c r="F45" s="12">
        <f t="shared" si="7"/>
        <v>0</v>
      </c>
      <c r="G45" s="13"/>
    </row>
    <row r="46" spans="1:7" ht="235.5" customHeight="1">
      <c r="A46" s="7" t="s">
        <v>37</v>
      </c>
      <c r="B46" s="8" t="s">
        <v>43</v>
      </c>
      <c r="C46" s="9">
        <v>1</v>
      </c>
      <c r="D46" s="10"/>
      <c r="E46" s="11"/>
      <c r="F46" s="12">
        <f t="shared" si="7"/>
        <v>0</v>
      </c>
      <c r="G46" s="13"/>
    </row>
    <row r="47" spans="1:7" ht="83.25" customHeight="1">
      <c r="A47" s="7" t="s">
        <v>36</v>
      </c>
      <c r="B47" s="8" t="s">
        <v>35</v>
      </c>
      <c r="C47" s="9">
        <v>1</v>
      </c>
      <c r="D47" s="10"/>
      <c r="E47" s="11"/>
      <c r="F47" s="12">
        <f t="shared" si="7"/>
        <v>0</v>
      </c>
      <c r="G47" s="13"/>
    </row>
    <row r="48" spans="1:7" ht="3" customHeight="1">
      <c r="A48" s="7"/>
      <c r="B48" s="14"/>
      <c r="C48" s="9"/>
      <c r="D48" s="10"/>
      <c r="E48" s="12"/>
      <c r="F48" s="12"/>
      <c r="G48" s="6"/>
    </row>
    <row r="49" spans="1:7" ht="15.75">
      <c r="A49" s="19" t="s">
        <v>32</v>
      </c>
      <c r="B49" s="20"/>
      <c r="C49" s="21"/>
      <c r="D49" s="22"/>
      <c r="E49" s="23"/>
      <c r="F49" s="24">
        <f>SUM(F34:F47)</f>
        <v>0</v>
      </c>
      <c r="G49" s="6"/>
    </row>
    <row r="50" spans="1:7" ht="15.75">
      <c r="A50" s="32"/>
      <c r="B50" s="22"/>
      <c r="C50" s="22"/>
      <c r="D50" s="22"/>
      <c r="E50" s="23"/>
      <c r="F50" s="23"/>
      <c r="G50" s="33"/>
    </row>
    <row r="51" spans="1:7" ht="15.75">
      <c r="A51" s="25" t="s">
        <v>44</v>
      </c>
      <c r="B51" s="26"/>
      <c r="C51" s="27"/>
      <c r="D51" s="28"/>
      <c r="E51" s="29"/>
      <c r="F51" s="30">
        <f>F49+F29+F16</f>
        <v>0</v>
      </c>
      <c r="G51" s="31"/>
    </row>
    <row r="52" spans="1:7" ht="15.75">
      <c r="A52" s="19" t="s">
        <v>45</v>
      </c>
      <c r="B52" s="22"/>
      <c r="C52" s="22"/>
      <c r="D52" s="22"/>
      <c r="E52" s="23"/>
      <c r="F52" s="24">
        <f>F51*1.21</f>
        <v>0</v>
      </c>
      <c r="G52" s="6"/>
    </row>
    <row r="56" spans="1:7" ht="14.45" customHeight="1"/>
    <row r="64" spans="1:7" ht="14.45" customHeight="1"/>
    <row r="80" ht="14.45" customHeight="1"/>
    <row r="88" ht="14.45" customHeight="1"/>
    <row r="111" ht="14.45" customHeight="1"/>
    <row r="135" ht="14.45" customHeight="1"/>
    <row r="141" ht="20.100000000000001" customHeight="1"/>
    <row r="146" ht="14.45" customHeight="1"/>
    <row r="150" ht="52.35" customHeight="1"/>
    <row r="153" ht="71.099999999999994" customHeight="1"/>
    <row r="155" ht="14.45" customHeight="1"/>
    <row r="157" ht="26.1" customHeight="1"/>
    <row r="162" ht="14.45" customHeight="1"/>
    <row r="165" ht="14.45" customHeight="1"/>
    <row r="176" ht="14.45" customHeight="1"/>
    <row r="184" ht="14.45" customHeight="1"/>
    <row r="192" ht="14.45" customHeight="1"/>
    <row r="224" ht="14.45" customHeight="1"/>
    <row r="249" ht="14.45" customHeight="1"/>
    <row r="255" ht="14.45" customHeight="1"/>
    <row r="261" ht="14.45" customHeight="1"/>
    <row r="273" ht="14.45" customHeight="1"/>
    <row r="291" ht="14.45" customHeight="1"/>
    <row r="374" ht="14.45" customHeight="1"/>
    <row r="387" ht="14.45" customHeight="1"/>
    <row r="393" ht="14.45" customHeight="1"/>
    <row r="399" ht="14.45" customHeight="1"/>
    <row r="411" ht="14.45" customHeight="1"/>
    <row r="420" ht="14.45" customHeight="1"/>
    <row r="422" ht="14.45" customHeight="1"/>
    <row r="434" ht="14.45" customHeight="1"/>
    <row r="445" ht="14.45" customHeight="1"/>
    <row r="469" ht="14.45" customHeight="1"/>
    <row r="487" ht="14.45" customHeight="1"/>
    <row r="490" ht="14.45" customHeight="1"/>
    <row r="544" ht="14.45" customHeight="1"/>
    <row r="551" ht="14.45" customHeight="1"/>
    <row r="557" ht="14.45" customHeight="1"/>
    <row r="566" ht="14.45" customHeight="1"/>
    <row r="573" ht="14.45" customHeight="1"/>
    <row r="577" ht="14.45" customHeight="1"/>
    <row r="581" ht="14.45" customHeight="1"/>
    <row r="589" ht="14.45" customHeight="1"/>
    <row r="598" ht="14.45" customHeight="1"/>
    <row r="602" ht="14.45" customHeight="1"/>
    <row r="606" ht="14.45" customHeight="1"/>
    <row r="614" ht="14.45" customHeight="1"/>
    <row r="623" ht="14.45" customHeight="1"/>
    <row r="635" ht="14.45" customHeight="1"/>
    <row r="647" ht="14.45" customHeight="1"/>
    <row r="671" ht="14.45" customHeight="1"/>
    <row r="696" ht="14.45" customHeight="1"/>
    <row r="703" ht="14.45" customHeight="1"/>
    <row r="710" ht="14.45" customHeight="1"/>
    <row r="724" ht="14.45" customHeight="1"/>
  </sheetData>
  <sheetProtection algorithmName="SHA-512" hashValue="vSY+1flek2aCv+vpm8p1JE7y2XwItvJ5//YNzC61D7x/zR5G8ZNGk66JhTnC5ZdL2Pz1E3SjYWJd34izfdvs7Q==" saltValue="xKFy0f4u/et4c3Oh+alWDA==" spinCount="100000" sheet="1" objects="1" scenarios="1"/>
  <mergeCells count="9">
    <mergeCell ref="A33:F33"/>
    <mergeCell ref="A30:F30"/>
    <mergeCell ref="A17:F17"/>
    <mergeCell ref="A4:F4"/>
    <mergeCell ref="A1:G1"/>
    <mergeCell ref="A2:G2"/>
    <mergeCell ref="A18:G18"/>
    <mergeCell ref="A20:F20"/>
    <mergeCell ref="A31:G31"/>
  </mergeCells>
  <pageMargins left="0.7" right="0.7" top="0.78740157499999996" bottom="0.78740157499999996" header="0.3" footer="0.3"/>
  <pageSetup paperSize="9" scale="39"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Pavel Skala</dc:creator>
  <cp:lastModifiedBy>Moravcová Tereza</cp:lastModifiedBy>
  <cp:lastPrinted>2025-05-21T11:33:12Z</cp:lastPrinted>
  <dcterms:created xsi:type="dcterms:W3CDTF">2025-05-13T07:36:50Z</dcterms:created>
  <dcterms:modified xsi:type="dcterms:W3CDTF">2025-06-03T08:38:09Z</dcterms:modified>
</cp:coreProperties>
</file>