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ialova\Downloads\"/>
    </mc:Choice>
  </mc:AlternateContent>
  <bookViews>
    <workbookView xWindow="0" yWindow="0" windowWidth="21510" windowHeight="6420"/>
  </bookViews>
  <sheets>
    <sheet name="Rekapitulace" sheetId="8" r:id="rId1"/>
    <sheet name="Terasa" sheetId="3" r:id="rId2"/>
    <sheet name="Střecha 1" sheetId="1" r:id="rId3"/>
    <sheet name="Střecha 2" sheetId="2" r:id="rId4"/>
    <sheet name="Střecha 3" sheetId="5" r:id="rId5"/>
    <sheet name="Střecha 4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7" l="1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27" i="5" s="1"/>
  <c r="G7" i="5"/>
  <c r="G6" i="5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35" i="3" s="1"/>
  <c r="G27" i="7" l="1"/>
  <c r="G28" i="7" s="1"/>
  <c r="G28" i="5"/>
  <c r="G29" i="5" s="1"/>
  <c r="G30" i="2"/>
  <c r="G31" i="2" s="1"/>
  <c r="G32" i="2" s="1"/>
  <c r="G30" i="1"/>
  <c r="G36" i="3"/>
  <c r="G37" i="3" s="1"/>
  <c r="D7" i="8"/>
  <c r="D10" i="8"/>
  <c r="D17" i="5"/>
  <c r="D17" i="7"/>
  <c r="D22" i="3"/>
  <c r="D21" i="3"/>
  <c r="D20" i="3"/>
  <c r="D17" i="2"/>
  <c r="D18" i="2" s="1"/>
  <c r="D16" i="2"/>
  <c r="D18" i="1"/>
  <c r="D17" i="1"/>
  <c r="D16" i="1"/>
  <c r="D11" i="8" l="1"/>
  <c r="D9" i="8"/>
  <c r="G29" i="7"/>
  <c r="G31" i="1"/>
  <c r="G32" i="1" s="1"/>
  <c r="D8" i="8"/>
  <c r="D13" i="8" l="1"/>
  <c r="D14" i="8" s="1"/>
  <c r="D15" i="8" s="1"/>
</calcChain>
</file>

<file path=xl/sharedStrings.xml><?xml version="1.0" encoding="utf-8"?>
<sst xmlns="http://schemas.openxmlformats.org/spreadsheetml/2006/main" count="418" uniqueCount="67">
  <si>
    <t>název</t>
  </si>
  <si>
    <t>množství</t>
  </si>
  <si>
    <t>Manipulace s materiálem a odvoz odpadu</t>
  </si>
  <si>
    <t>Pomocné lešení</t>
  </si>
  <si>
    <t>Územní vlivy</t>
  </si>
  <si>
    <t>Mimostaveništní doprava</t>
  </si>
  <si>
    <t>Vedlejší spotřební materiál, vruty, hmoždinky</t>
  </si>
  <si>
    <t>Dodávka a montáž střešní vpusti s PVC límcem</t>
  </si>
  <si>
    <t>DD Roudnice nad Labem - Střecha 1</t>
  </si>
  <si>
    <t>mb</t>
  </si>
  <si>
    <t>MJ</t>
  </si>
  <si>
    <t>Demontáž oplechování atiky</t>
  </si>
  <si>
    <t>Odstranění kačírku, vč. přesunu hmot a likvidace odpadu</t>
  </si>
  <si>
    <t>Demontáž původní PVC fólie a geotextilie</t>
  </si>
  <si>
    <t>Střešní fólie z měkčeného polyvinylchloridu, mechanicky kotvená, vyztužená PE fólie, tl. 1,8 mm</t>
  </si>
  <si>
    <t>Příprava podkladu - očištění</t>
  </si>
  <si>
    <t>K</t>
  </si>
  <si>
    <t>M</t>
  </si>
  <si>
    <t>Závětrná lišta z poplastovaného plechu Viplanyl r.š. 500 mm</t>
  </si>
  <si>
    <t>Překližka vodovzdorná hladká/hladká bříza tl 21mm</t>
  </si>
  <si>
    <t>Montáž překližky, vyspádování atik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</si>
  <si>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</si>
  <si>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</si>
  <si>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Cena za MJ</t>
  </si>
  <si>
    <t>Cena celkem bez DPH</t>
  </si>
  <si>
    <t>Povlaková krytina střech do 10°, mechanické kotvení (včetně kotev)</t>
  </si>
  <si>
    <t xml:space="preserve">Přesun hmot pro povlakové krytiny </t>
  </si>
  <si>
    <t>Povlakové krytiny střech do 10° z tvarovaných poplastovaných lišt délky 2 m koutová lišta vnitřní rš 100 mm</t>
  </si>
  <si>
    <t>Povlakové krytiny střech do 10° z tvarovaných poplastovaných lišt délky 2 m koutová lišta vnější rš 100 mm</t>
  </si>
  <si>
    <t>Demontáž poplast. lišt</t>
  </si>
  <si>
    <t>Demontáž bednění u vpustí, opětovná  montáž</t>
  </si>
  <si>
    <t>Demontáž původních vtoků</t>
  </si>
  <si>
    <t>ks</t>
  </si>
  <si>
    <t>kpl</t>
  </si>
  <si>
    <t>Shoz</t>
  </si>
  <si>
    <t>Povlaková krytina střech do 10°, podklad. textilie, 1 vrstva - včetně dodávky separační vrstvy (sklovláknitá textilie 120g/m2)</t>
  </si>
  <si>
    <t>Zabezpečení střechy proti zatečení po demontáži</t>
  </si>
  <si>
    <t>DD Roudnice nad Labem - Střecha 2</t>
  </si>
  <si>
    <t>DD Roudnice nad Labem - Střecha 3</t>
  </si>
  <si>
    <t>DD Roudnice nad Labem - Střecha 4</t>
  </si>
  <si>
    <t>Cena celkem bez DPH 21%</t>
  </si>
  <si>
    <t>DPH 21%</t>
  </si>
  <si>
    <t>Cena celkem vč. DPH 21%</t>
  </si>
  <si>
    <t>Odstranění původní dlažby a terčů, vč. přesunu hmot a likvidace odpadu</t>
  </si>
  <si>
    <t>Materiál pro provedení vysprávky - stěrková hmota / balení 25 kg (předpoklad 4,3kg/m2)</t>
  </si>
  <si>
    <t>Bourací práce - demontáž bet. Potěru tl. 100mm</t>
  </si>
  <si>
    <t>kg</t>
  </si>
  <si>
    <t>Dodávka a Montáž pásu z SBS modifikovaného asfaltu, nosná vložka z hliníkové fólie kašírované skleněnými vlákny, horní povrch jemnozrnný minerální posyp, spodní povrch spalitelná PE fólie, ohebnost za nízkých teplot -15 °C, tloušťka 4 mm - atiky + plocha</t>
  </si>
  <si>
    <t>Asfaltová penetrace</t>
  </si>
  <si>
    <t>Vyspravení a vyrovnání podkladu pro provedení parozábrany (betonové mazaniny)</t>
  </si>
  <si>
    <t>Oprava ATYP detailu - speciální stěrkový systém (báze PMMA)</t>
  </si>
  <si>
    <t>Odstranění oplechování</t>
  </si>
  <si>
    <t>Povlakové krytiny střech do 10° z tvarovaných poplastovaných lišt délky 2 m okapnice rš 250 mm</t>
  </si>
  <si>
    <t>DD Roudnice nad Labem - Terasa</t>
  </si>
  <si>
    <t>Havarijní stav - oprava střech</t>
  </si>
  <si>
    <t>Objet</t>
  </si>
  <si>
    <t>Terasa</t>
  </si>
  <si>
    <t>Střecha 1</t>
  </si>
  <si>
    <t>Střecha 2</t>
  </si>
  <si>
    <t>Střecha 3</t>
  </si>
  <si>
    <t>Střecha 4</t>
  </si>
  <si>
    <t>Cena celkem za objekt bez DPH</t>
  </si>
  <si>
    <t>Cena celkem komplet bez DPH</t>
  </si>
  <si>
    <t>Cena celkem komplet vč. DPH 21%</t>
  </si>
  <si>
    <t>Rekapitulace</t>
  </si>
  <si>
    <t>Střešní fólie z měkčeného polyvinylchloridu, k přitížení, vyztužená PE fólie, tl. 1,8 mm</t>
  </si>
  <si>
    <t>Dodávka a montáž nové betonové dlažby tl. 2cm vč. terčů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</si>
</sst>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2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0" fontId="3" fillId="0" borderId="0" xfId="0" applyFont="1"/>
    <xf numFmtId="0" fontId="0" fillId="0" borderId="8" xfId="0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0" xfId="0" applyFont="1"/>
    <xf numFmtId="0" fontId="5" fillId="0" borderId="0" xfId="0" applyFont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7" xfId="0" applyFont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0" fillId="0" borderId="8" xfId="0" applyBorder="1" applyAlignment="1">
      <alignment wrapText="1"/>
    </xf>
    <xf numFmtId="0" fontId="0" fillId="2" borderId="1" xfId="0" applyFill="1" applyBorder="1" applyAlignment="1">
      <alignment horizontal="left" wrapText="1"/>
    </xf>
    <xf numFmtId="0" fontId="0" fillId="2" borderId="1" xfId="0" applyFill="1" applyBorder="1" applyAlignment="1">
      <alignment wrapText="1"/>
    </xf>
    <xf numFmtId="0" fontId="1" fillId="0" borderId="5" xfId="0" applyFont="1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2" xfId="0" applyBorder="1"/>
    <xf numFmtId="0" fontId="0" fillId="3" borderId="6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4" fontId="0" fillId="0" borderId="7" xfId="0" applyNumberFormat="1" applyBorder="1"/>
    <xf numFmtId="164" fontId="0" fillId="3" borderId="7" xfId="0" applyNumberFormat="1" applyFill="1" applyBorder="1"/>
    <xf numFmtId="164" fontId="0" fillId="0" borderId="13" xfId="0" applyNumberFormat="1" applyBorder="1"/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4" fontId="0" fillId="0" borderId="2" xfId="0" applyNumberFormat="1" applyBorder="1"/>
    <xf numFmtId="4" fontId="1" fillId="0" borderId="7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topLeftCell="A4" zoomScale="123" workbookViewId="0">
      <selection activeCell="D11" sqref="D11"/>
    </sheetView>
  </sheetViews>
  <sheetFormatPr defaultRowHeight="15" x14ac:dyDescent="0.25"/>
  <cols>
    <col min="2" max="2" width="4.42578125" style="17" customWidth="1"/>
    <col min="3" max="3" width="35" bestFit="1" customWidth="1"/>
    <col min="4" max="4" width="29" bestFit="1" customWidth="1"/>
    <col min="5" max="5" width="8.7109375" bestFit="1" customWidth="1"/>
    <col min="6" max="6" width="10.85546875" bestFit="1" customWidth="1"/>
    <col min="7" max="7" width="20.28515625" bestFit="1" customWidth="1"/>
  </cols>
  <sheetData>
    <row r="1" spans="1:4" ht="18.75" x14ac:dyDescent="0.3">
      <c r="C1" s="8" t="s">
        <v>54</v>
      </c>
    </row>
    <row r="3" spans="1:4" ht="15.75" x14ac:dyDescent="0.25">
      <c r="C3" s="5" t="s">
        <v>64</v>
      </c>
    </row>
    <row r="5" spans="1:4" ht="15.75" thickBot="1" x14ac:dyDescent="0.3"/>
    <row r="6" spans="1:4" x14ac:dyDescent="0.25">
      <c r="A6" s="40" t="s">
        <v>55</v>
      </c>
      <c r="B6" s="41"/>
      <c r="C6" s="41"/>
      <c r="D6" s="28" t="s">
        <v>61</v>
      </c>
    </row>
    <row r="7" spans="1:4" x14ac:dyDescent="0.25">
      <c r="A7" s="38" t="s">
        <v>56</v>
      </c>
      <c r="B7" s="39"/>
      <c r="C7" s="39"/>
      <c r="D7" s="35">
        <f>Terasa!G35</f>
        <v>0</v>
      </c>
    </row>
    <row r="8" spans="1:4" x14ac:dyDescent="0.25">
      <c r="A8" s="38" t="s">
        <v>57</v>
      </c>
      <c r="B8" s="39"/>
      <c r="C8" s="39"/>
      <c r="D8" s="35">
        <f>'Střecha 1'!G30</f>
        <v>0</v>
      </c>
    </row>
    <row r="9" spans="1:4" x14ac:dyDescent="0.25">
      <c r="A9" s="38" t="s">
        <v>58</v>
      </c>
      <c r="B9" s="39"/>
      <c r="C9" s="39"/>
      <c r="D9" s="35">
        <f>'Střecha 2'!G30</f>
        <v>0</v>
      </c>
    </row>
    <row r="10" spans="1:4" x14ac:dyDescent="0.25">
      <c r="A10" s="38" t="s">
        <v>59</v>
      </c>
      <c r="B10" s="39"/>
      <c r="C10" s="39"/>
      <c r="D10" s="35">
        <f>'Střecha 3'!G27</f>
        <v>0</v>
      </c>
    </row>
    <row r="11" spans="1:4" x14ac:dyDescent="0.25">
      <c r="A11" s="38" t="s">
        <v>60</v>
      </c>
      <c r="B11" s="39"/>
      <c r="C11" s="39"/>
      <c r="D11" s="35">
        <f>'Střecha 4'!G27</f>
        <v>0</v>
      </c>
    </row>
    <row r="12" spans="1:4" ht="6.75" customHeight="1" x14ac:dyDescent="0.25">
      <c r="A12" s="32"/>
      <c r="B12" s="33"/>
      <c r="C12" s="34"/>
      <c r="D12" s="36"/>
    </row>
    <row r="13" spans="1:4" x14ac:dyDescent="0.25">
      <c r="A13" s="4" t="s">
        <v>62</v>
      </c>
      <c r="B13" s="1"/>
      <c r="C13" s="24"/>
      <c r="D13" s="35">
        <f>SUM(D7:D11)</f>
        <v>0</v>
      </c>
    </row>
    <row r="14" spans="1:4" x14ac:dyDescent="0.25">
      <c r="A14" s="4" t="s">
        <v>41</v>
      </c>
      <c r="B14" s="1"/>
      <c r="C14" s="24"/>
      <c r="D14" s="35">
        <f>D13*0.21</f>
        <v>0</v>
      </c>
    </row>
    <row r="15" spans="1:4" ht="15.75" thickBot="1" x14ac:dyDescent="0.3">
      <c r="A15" s="29" t="s">
        <v>63</v>
      </c>
      <c r="B15" s="30"/>
      <c r="C15" s="31"/>
      <c r="D15" s="37">
        <f>D14+D13</f>
        <v>0</v>
      </c>
    </row>
  </sheetData>
  <sheetProtection algorithmName="SHA-512" hashValue="Bio/ws8wwT1T79SGta15HFHx6f3IxMZ4RnW4ymvTjCjszaBP9Ju4bV9Q5wUhtOmDcxkJmuosPd/OFcD0Ft6LDw==" saltValue="N7U98kpWXT8f/ilQPmo2dA==" spinCount="100000" sheet="1" objects="1" scenarios="1"/>
  <mergeCells count="6">
    <mergeCell ref="A11:C11"/>
    <mergeCell ref="A6:C6"/>
    <mergeCell ref="A7:C7"/>
    <mergeCell ref="A8:C8"/>
    <mergeCell ref="A10:C10"/>
    <mergeCell ref="A9:C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zoomScale="123" zoomScaleNormal="123" workbookViewId="0">
      <selection activeCell="F6" sqref="F6"/>
    </sheetView>
  </sheetViews>
  <sheetFormatPr defaultRowHeight="15" x14ac:dyDescent="0.25"/>
  <cols>
    <col min="1" max="1" width="3.140625" bestFit="1" customWidth="1"/>
    <col min="2" max="2" width="2.85546875" style="17" bestFit="1" customWidth="1"/>
    <col min="3" max="3" width="42.42578125" customWidth="1"/>
    <col min="4" max="4" width="13.28515625" customWidth="1"/>
    <col min="5" max="5" width="3.85546875" bestFit="1" customWidth="1"/>
    <col min="6" max="6" width="10.85546875" bestFit="1" customWidth="1"/>
    <col min="7" max="7" width="20.28515625" bestFit="1" customWidth="1"/>
  </cols>
  <sheetData>
    <row r="1" spans="1:7" ht="18.75" x14ac:dyDescent="0.3">
      <c r="C1" s="8" t="s">
        <v>54</v>
      </c>
    </row>
    <row r="3" spans="1:7" ht="15.75" x14ac:dyDescent="0.25">
      <c r="C3" s="5" t="s">
        <v>53</v>
      </c>
    </row>
    <row r="4" spans="1:7" ht="15.75" thickBot="1" x14ac:dyDescent="0.3">
      <c r="G4" s="12"/>
    </row>
    <row r="5" spans="1:7" x14ac:dyDescent="0.25">
      <c r="A5" s="19"/>
      <c r="B5" s="20"/>
      <c r="C5" s="2" t="s">
        <v>0</v>
      </c>
      <c r="D5" s="2" t="s">
        <v>1</v>
      </c>
      <c r="E5" s="2" t="s">
        <v>10</v>
      </c>
      <c r="F5" s="2" t="s">
        <v>23</v>
      </c>
      <c r="G5" s="3" t="s">
        <v>24</v>
      </c>
    </row>
    <row r="6" spans="1:7" ht="30" x14ac:dyDescent="0.25">
      <c r="A6" s="4">
        <v>1</v>
      </c>
      <c r="B6" s="1" t="s">
        <v>16</v>
      </c>
      <c r="C6" s="23" t="s">
        <v>43</v>
      </c>
      <c r="D6" s="15">
        <v>65.7</v>
      </c>
      <c r="E6" s="1" t="s">
        <v>21</v>
      </c>
      <c r="F6" s="1"/>
      <c r="G6" s="22">
        <f>D6*F6</f>
        <v>0</v>
      </c>
    </row>
    <row r="7" spans="1:7" ht="17.25" x14ac:dyDescent="0.25">
      <c r="A7" s="4">
        <v>2</v>
      </c>
      <c r="B7" s="1" t="s">
        <v>16</v>
      </c>
      <c r="C7" s="23" t="s">
        <v>13</v>
      </c>
      <c r="D7" s="15">
        <v>80.7</v>
      </c>
      <c r="E7" s="1" t="s">
        <v>21</v>
      </c>
      <c r="F7" s="1"/>
      <c r="G7" s="22">
        <f t="shared" ref="G7:G34" si="0">D7*F7</f>
        <v>0</v>
      </c>
    </row>
    <row r="8" spans="1:7" x14ac:dyDescent="0.25">
      <c r="A8" s="4">
        <v>3</v>
      </c>
      <c r="B8" s="1" t="s">
        <v>16</v>
      </c>
      <c r="C8" s="23" t="s">
        <v>29</v>
      </c>
      <c r="D8" s="15">
        <v>80</v>
      </c>
      <c r="E8" s="1" t="s">
        <v>9</v>
      </c>
      <c r="F8" s="1"/>
      <c r="G8" s="22">
        <f t="shared" si="0"/>
        <v>0</v>
      </c>
    </row>
    <row r="9" spans="1:7" ht="17.25" x14ac:dyDescent="0.25">
      <c r="A9" s="4">
        <v>4</v>
      </c>
      <c r="B9" s="1" t="s">
        <v>16</v>
      </c>
      <c r="C9" s="26" t="s">
        <v>15</v>
      </c>
      <c r="D9" s="15">
        <v>65.7</v>
      </c>
      <c r="E9" s="1" t="s">
        <v>21</v>
      </c>
      <c r="F9" s="1"/>
      <c r="G9" s="22">
        <f t="shared" si="0"/>
        <v>0</v>
      </c>
    </row>
    <row r="10" spans="1:7" ht="15" customHeight="1" x14ac:dyDescent="0.25">
      <c r="A10" s="4">
        <v>5</v>
      </c>
      <c r="B10" s="1" t="s">
        <v>16</v>
      </c>
      <c r="C10" s="26" t="s">
        <v>45</v>
      </c>
      <c r="D10" s="15">
        <v>6.5</v>
      </c>
      <c r="E10" s="1" t="s">
        <v>22</v>
      </c>
      <c r="F10" s="1"/>
      <c r="G10" s="22">
        <f t="shared" si="0"/>
        <v>0</v>
      </c>
    </row>
    <row r="11" spans="1:7" ht="30" x14ac:dyDescent="0.25">
      <c r="A11" s="4">
        <v>6</v>
      </c>
      <c r="B11" s="1" t="s">
        <v>16</v>
      </c>
      <c r="C11" s="26" t="s">
        <v>44</v>
      </c>
      <c r="D11" s="15">
        <v>282.51</v>
      </c>
      <c r="E11" s="1" t="s">
        <v>46</v>
      </c>
      <c r="F11" s="1"/>
      <c r="G11" s="22">
        <f t="shared" si="0"/>
        <v>0</v>
      </c>
    </row>
    <row r="12" spans="1:7" ht="30" x14ac:dyDescent="0.25">
      <c r="A12" s="4">
        <v>7</v>
      </c>
      <c r="B12" s="1" t="s">
        <v>16</v>
      </c>
      <c r="C12" s="26" t="s">
        <v>49</v>
      </c>
      <c r="D12" s="15">
        <v>65.7</v>
      </c>
      <c r="E12" s="1" t="s">
        <v>21</v>
      </c>
      <c r="F12" s="1"/>
      <c r="G12" s="22">
        <f t="shared" si="0"/>
        <v>0</v>
      </c>
    </row>
    <row r="13" spans="1:7" ht="17.25" x14ac:dyDescent="0.25">
      <c r="A13" s="4">
        <v>8</v>
      </c>
      <c r="B13" s="1" t="s">
        <v>16</v>
      </c>
      <c r="C13" s="26" t="s">
        <v>48</v>
      </c>
      <c r="D13" s="15">
        <v>80</v>
      </c>
      <c r="E13" s="1" t="s">
        <v>21</v>
      </c>
      <c r="F13" s="1"/>
      <c r="G13" s="22">
        <f t="shared" si="0"/>
        <v>0</v>
      </c>
    </row>
    <row r="14" spans="1:7" ht="93" customHeight="1" x14ac:dyDescent="0.25">
      <c r="A14" s="4">
        <v>9</v>
      </c>
      <c r="B14" s="1" t="s">
        <v>16</v>
      </c>
      <c r="C14" s="26" t="s">
        <v>47</v>
      </c>
      <c r="D14" s="15">
        <v>80</v>
      </c>
      <c r="E14" s="1" t="s">
        <v>21</v>
      </c>
      <c r="F14" s="1"/>
      <c r="G14" s="22">
        <f t="shared" si="0"/>
        <v>0</v>
      </c>
    </row>
    <row r="15" spans="1:7" ht="30" x14ac:dyDescent="0.25">
      <c r="A15" s="4">
        <v>10</v>
      </c>
      <c r="B15" s="1" t="s">
        <v>17</v>
      </c>
      <c r="C15" s="23" t="s">
        <v>19</v>
      </c>
      <c r="D15" s="15">
        <v>20</v>
      </c>
      <c r="E15" s="1" t="s">
        <v>21</v>
      </c>
      <c r="F15" s="1"/>
      <c r="G15" s="22">
        <f t="shared" si="0"/>
        <v>0</v>
      </c>
    </row>
    <row r="16" spans="1:7" ht="17.25" x14ac:dyDescent="0.25">
      <c r="A16" s="4">
        <v>11</v>
      </c>
      <c r="B16" s="1" t="s">
        <v>16</v>
      </c>
      <c r="C16" s="23" t="s">
        <v>20</v>
      </c>
      <c r="D16" s="15">
        <v>17</v>
      </c>
      <c r="E16" s="1" t="s">
        <v>21</v>
      </c>
      <c r="F16" s="1"/>
      <c r="G16" s="22">
        <f t="shared" si="0"/>
        <v>0</v>
      </c>
    </row>
    <row r="17" spans="1:7" ht="30" x14ac:dyDescent="0.25">
      <c r="A17" s="4">
        <v>12</v>
      </c>
      <c r="B17" s="1" t="s">
        <v>17</v>
      </c>
      <c r="C17" s="23" t="s">
        <v>18</v>
      </c>
      <c r="D17" s="15">
        <v>48</v>
      </c>
      <c r="E17" s="1" t="s">
        <v>9</v>
      </c>
      <c r="F17" s="1"/>
      <c r="G17" s="22">
        <f t="shared" si="0"/>
        <v>0</v>
      </c>
    </row>
    <row r="18" spans="1:7" ht="45" x14ac:dyDescent="0.25">
      <c r="A18" s="4">
        <v>13</v>
      </c>
      <c r="B18" s="1" t="s">
        <v>16</v>
      </c>
      <c r="C18" s="23" t="s">
        <v>27</v>
      </c>
      <c r="D18" s="15">
        <v>48</v>
      </c>
      <c r="E18" s="1" t="s">
        <v>9</v>
      </c>
      <c r="F18" s="1"/>
      <c r="G18" s="22">
        <f t="shared" si="0"/>
        <v>0</v>
      </c>
    </row>
    <row r="19" spans="1:7" ht="45" x14ac:dyDescent="0.25">
      <c r="A19" s="4">
        <v>14</v>
      </c>
      <c r="B19" s="1" t="s">
        <v>16</v>
      </c>
      <c r="C19" s="23" t="s">
        <v>28</v>
      </c>
      <c r="D19" s="15">
        <v>48</v>
      </c>
      <c r="E19" s="1" t="s">
        <v>9</v>
      </c>
      <c r="F19" s="1"/>
      <c r="G19" s="22">
        <f t="shared" si="0"/>
        <v>0</v>
      </c>
    </row>
    <row r="20" spans="1:7" ht="30" x14ac:dyDescent="0.25">
      <c r="A20" s="4">
        <v>15</v>
      </c>
      <c r="B20" s="1" t="s">
        <v>17</v>
      </c>
      <c r="C20" s="23" t="s">
        <v>65</v>
      </c>
      <c r="D20" s="15">
        <f>D7*1.15</f>
        <v>92.804999999999993</v>
      </c>
      <c r="E20" s="1" t="s">
        <v>21</v>
      </c>
      <c r="F20" s="1"/>
      <c r="G20" s="22">
        <f t="shared" si="0"/>
        <v>0</v>
      </c>
    </row>
    <row r="21" spans="1:7" ht="30" x14ac:dyDescent="0.25">
      <c r="A21" s="4">
        <v>16</v>
      </c>
      <c r="B21" s="1" t="s">
        <v>16</v>
      </c>
      <c r="C21" s="23" t="s">
        <v>25</v>
      </c>
      <c r="D21" s="15">
        <f>D7</f>
        <v>80.7</v>
      </c>
      <c r="E21" s="1" t="s">
        <v>21</v>
      </c>
      <c r="F21" s="1"/>
      <c r="G21" s="22">
        <f t="shared" si="0"/>
        <v>0</v>
      </c>
    </row>
    <row r="22" spans="1:7" ht="45" x14ac:dyDescent="0.25">
      <c r="A22" s="4">
        <v>17</v>
      </c>
      <c r="B22" s="1" t="s">
        <v>16</v>
      </c>
      <c r="C22" s="23" t="s">
        <v>35</v>
      </c>
      <c r="D22" s="15">
        <f>D7</f>
        <v>80.7</v>
      </c>
      <c r="E22" s="1" t="s">
        <v>21</v>
      </c>
      <c r="F22" s="1"/>
      <c r="G22" s="22">
        <f t="shared" si="0"/>
        <v>0</v>
      </c>
    </row>
    <row r="23" spans="1:7" ht="30" x14ac:dyDescent="0.25">
      <c r="A23" s="4">
        <v>18</v>
      </c>
      <c r="B23" s="1" t="s">
        <v>16</v>
      </c>
      <c r="C23" s="23" t="s">
        <v>66</v>
      </c>
      <c r="D23" s="15">
        <v>65.7</v>
      </c>
      <c r="E23" s="1" t="s">
        <v>21</v>
      </c>
      <c r="F23" s="1"/>
      <c r="G23" s="22">
        <f t="shared" si="0"/>
        <v>0</v>
      </c>
    </row>
    <row r="24" spans="1:7" ht="19.5" customHeight="1" x14ac:dyDescent="0.25">
      <c r="A24" s="4">
        <v>19</v>
      </c>
      <c r="B24" s="1" t="s">
        <v>16</v>
      </c>
      <c r="C24" s="10" t="s">
        <v>36</v>
      </c>
      <c r="D24" s="15">
        <v>1</v>
      </c>
      <c r="E24" s="1" t="s">
        <v>33</v>
      </c>
      <c r="F24" s="1"/>
      <c r="G24" s="22">
        <f t="shared" si="0"/>
        <v>0</v>
      </c>
    </row>
    <row r="25" spans="1:7" ht="30" x14ac:dyDescent="0.25">
      <c r="A25" s="4">
        <v>20</v>
      </c>
      <c r="B25" s="1" t="s">
        <v>16</v>
      </c>
      <c r="C25" s="23" t="s">
        <v>30</v>
      </c>
      <c r="D25" s="15">
        <v>1</v>
      </c>
      <c r="E25" s="1" t="s">
        <v>33</v>
      </c>
      <c r="F25" s="1"/>
      <c r="G25" s="22">
        <f t="shared" si="0"/>
        <v>0</v>
      </c>
    </row>
    <row r="26" spans="1:7" x14ac:dyDescent="0.25">
      <c r="A26" s="4">
        <v>21</v>
      </c>
      <c r="B26" s="1" t="s">
        <v>16</v>
      </c>
      <c r="C26" s="10" t="s">
        <v>26</v>
      </c>
      <c r="D26" s="15">
        <v>1</v>
      </c>
      <c r="E26" s="1" t="s">
        <v>33</v>
      </c>
      <c r="F26" s="1"/>
      <c r="G26" s="22">
        <f t="shared" si="0"/>
        <v>0</v>
      </c>
    </row>
    <row r="27" spans="1:7" x14ac:dyDescent="0.25">
      <c r="A27" s="4">
        <v>22</v>
      </c>
      <c r="B27" s="1" t="s">
        <v>16</v>
      </c>
      <c r="C27" s="10" t="s">
        <v>31</v>
      </c>
      <c r="D27" s="15">
        <v>2</v>
      </c>
      <c r="E27" s="1" t="s">
        <v>32</v>
      </c>
      <c r="F27" s="1"/>
      <c r="G27" s="22">
        <f t="shared" si="0"/>
        <v>0</v>
      </c>
    </row>
    <row r="28" spans="1:7" x14ac:dyDescent="0.25">
      <c r="A28" s="4">
        <v>23</v>
      </c>
      <c r="B28" s="1" t="s">
        <v>16</v>
      </c>
      <c r="C28" s="10" t="s">
        <v>7</v>
      </c>
      <c r="D28" s="15">
        <v>2</v>
      </c>
      <c r="E28" s="1" t="s">
        <v>32</v>
      </c>
      <c r="F28" s="1"/>
      <c r="G28" s="22">
        <f t="shared" si="0"/>
        <v>0</v>
      </c>
    </row>
    <row r="29" spans="1:7" ht="30" x14ac:dyDescent="0.25">
      <c r="A29" s="4">
        <v>24</v>
      </c>
      <c r="B29" s="1" t="s">
        <v>16</v>
      </c>
      <c r="C29" s="27" t="s">
        <v>50</v>
      </c>
      <c r="D29" s="15">
        <v>1</v>
      </c>
      <c r="E29" s="1" t="s">
        <v>33</v>
      </c>
      <c r="F29" s="1"/>
      <c r="G29" s="22">
        <f t="shared" si="0"/>
        <v>0</v>
      </c>
    </row>
    <row r="30" spans="1:7" x14ac:dyDescent="0.25">
      <c r="A30" s="4">
        <v>25</v>
      </c>
      <c r="B30" s="1" t="s">
        <v>16</v>
      </c>
      <c r="C30" s="10" t="s">
        <v>3</v>
      </c>
      <c r="D30" s="15">
        <v>1</v>
      </c>
      <c r="E30" s="1" t="s">
        <v>33</v>
      </c>
      <c r="F30" s="1"/>
      <c r="G30" s="22">
        <f t="shared" si="0"/>
        <v>0</v>
      </c>
    </row>
    <row r="31" spans="1:7" x14ac:dyDescent="0.25">
      <c r="A31" s="4">
        <v>26</v>
      </c>
      <c r="B31" s="1" t="s">
        <v>16</v>
      </c>
      <c r="C31" s="24" t="s">
        <v>2</v>
      </c>
      <c r="D31" s="15">
        <v>1</v>
      </c>
      <c r="E31" s="1" t="s">
        <v>33</v>
      </c>
      <c r="F31" s="1"/>
      <c r="G31" s="22">
        <f t="shared" si="0"/>
        <v>0</v>
      </c>
    </row>
    <row r="32" spans="1:7" x14ac:dyDescent="0.25">
      <c r="A32" s="4">
        <v>27</v>
      </c>
      <c r="B32" s="13" t="s">
        <v>16</v>
      </c>
      <c r="C32" s="10" t="s">
        <v>6</v>
      </c>
      <c r="D32" s="15">
        <v>1</v>
      </c>
      <c r="E32" s="1" t="s">
        <v>33</v>
      </c>
      <c r="F32" s="1"/>
      <c r="G32" s="22">
        <f t="shared" si="0"/>
        <v>0</v>
      </c>
    </row>
    <row r="33" spans="1:7" x14ac:dyDescent="0.25">
      <c r="A33" s="4">
        <v>28</v>
      </c>
      <c r="B33" s="13" t="s">
        <v>16</v>
      </c>
      <c r="C33" s="25" t="s">
        <v>4</v>
      </c>
      <c r="D33" s="16">
        <v>1</v>
      </c>
      <c r="E33" s="1" t="s">
        <v>33</v>
      </c>
      <c r="F33" s="1"/>
      <c r="G33" s="22">
        <f t="shared" si="0"/>
        <v>0</v>
      </c>
    </row>
    <row r="34" spans="1:7" ht="15.75" thickBot="1" x14ac:dyDescent="0.3">
      <c r="A34" s="4">
        <v>29</v>
      </c>
      <c r="B34" s="13" t="s">
        <v>16</v>
      </c>
      <c r="C34" s="24" t="s">
        <v>5</v>
      </c>
      <c r="D34" s="15">
        <v>1</v>
      </c>
      <c r="E34" s="1" t="s">
        <v>33</v>
      </c>
      <c r="F34" s="1"/>
      <c r="G34" s="22">
        <f t="shared" si="0"/>
        <v>0</v>
      </c>
    </row>
    <row r="35" spans="1:7" ht="15.75" thickBot="1" x14ac:dyDescent="0.3">
      <c r="A35" s="6"/>
      <c r="B35" s="7"/>
      <c r="C35" s="6" t="s">
        <v>40</v>
      </c>
      <c r="D35" s="7"/>
      <c r="E35" s="7"/>
      <c r="F35" s="7"/>
      <c r="G35" s="42">
        <f>SUM(G6:G34)</f>
        <v>0</v>
      </c>
    </row>
    <row r="36" spans="1:7" ht="15.75" thickBot="1" x14ac:dyDescent="0.3">
      <c r="A36" s="6"/>
      <c r="B36" s="7"/>
      <c r="C36" s="6" t="s">
        <v>41</v>
      </c>
      <c r="D36" s="6"/>
      <c r="E36" s="6"/>
      <c r="F36" s="6"/>
      <c r="G36" s="42">
        <f>G35*0.21</f>
        <v>0</v>
      </c>
    </row>
    <row r="37" spans="1:7" ht="15.75" thickBot="1" x14ac:dyDescent="0.3">
      <c r="A37" s="6"/>
      <c r="B37" s="7"/>
      <c r="C37" s="6" t="s">
        <v>42</v>
      </c>
      <c r="D37" s="6"/>
      <c r="E37" s="6"/>
      <c r="F37" s="6"/>
      <c r="G37" s="42">
        <f>G35+G36</f>
        <v>0</v>
      </c>
    </row>
    <row r="39" spans="1:7" x14ac:dyDescent="0.25">
      <c r="C39" s="11"/>
    </row>
  </sheetData>
  <sheetProtection algorithmName="SHA-512" hashValue="Vsz62HwV1Rz0Y02I67nwzm2LQudv4cK4blTPefzw09HPkkR0Wqg6Ixz3bwg72mkkI+cbavWStXVu88CqvIIm+A==" saltValue="pmwu6tTDX5Xf80UzXh6TLA==" spinCount="100000" sheet="1" objects="1" scenarios="1"/>
  <protectedRanges>
    <protectedRange sqref="F6:F34" name="Oblast1"/>
  </protectedRanges>
  <pageMargins left="0.7" right="0.7" top="0.78740157499999996" bottom="0.78740157499999996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4" zoomScale="123" zoomScaleNormal="123" workbookViewId="0">
      <selection activeCell="F6" sqref="F6"/>
    </sheetView>
  </sheetViews>
  <sheetFormatPr defaultRowHeight="15" x14ac:dyDescent="0.25"/>
  <cols>
    <col min="1" max="1" width="3.140625" bestFit="1" customWidth="1"/>
    <col min="2" max="2" width="2.85546875" style="17" bestFit="1" customWidth="1"/>
    <col min="3" max="3" width="42.42578125" customWidth="1"/>
    <col min="4" max="4" width="13.28515625" customWidth="1"/>
    <col min="5" max="5" width="3.85546875" bestFit="1" customWidth="1"/>
    <col min="6" max="6" width="10.85546875" bestFit="1" customWidth="1"/>
    <col min="7" max="7" width="20.28515625" bestFit="1" customWidth="1"/>
  </cols>
  <sheetData>
    <row r="1" spans="1:7" ht="18.75" x14ac:dyDescent="0.3">
      <c r="C1" s="8" t="s">
        <v>54</v>
      </c>
    </row>
    <row r="3" spans="1:7" ht="15.75" x14ac:dyDescent="0.25">
      <c r="C3" s="5" t="s">
        <v>8</v>
      </c>
    </row>
    <row r="4" spans="1:7" ht="15.75" thickBot="1" x14ac:dyDescent="0.3">
      <c r="G4" s="12"/>
    </row>
    <row r="5" spans="1:7" x14ac:dyDescent="0.25">
      <c r="A5" s="19"/>
      <c r="B5" s="20"/>
      <c r="C5" s="2" t="s">
        <v>0</v>
      </c>
      <c r="D5" s="2" t="s">
        <v>1</v>
      </c>
      <c r="E5" s="2" t="s">
        <v>10</v>
      </c>
      <c r="F5" s="2" t="s">
        <v>23</v>
      </c>
      <c r="G5" s="3" t="s">
        <v>24</v>
      </c>
    </row>
    <row r="6" spans="1:7" x14ac:dyDescent="0.25">
      <c r="A6" s="4">
        <v>1</v>
      </c>
      <c r="B6" s="1" t="s">
        <v>16</v>
      </c>
      <c r="C6" s="21" t="s">
        <v>11</v>
      </c>
      <c r="D6" s="15">
        <v>46.35</v>
      </c>
      <c r="E6" s="1" t="s">
        <v>9</v>
      </c>
      <c r="F6" s="1"/>
      <c r="G6" s="43">
        <f>D6*F6</f>
        <v>0</v>
      </c>
    </row>
    <row r="7" spans="1:7" ht="30" x14ac:dyDescent="0.25">
      <c r="A7" s="4">
        <v>2</v>
      </c>
      <c r="B7" s="1" t="s">
        <v>16</v>
      </c>
      <c r="C7" s="23" t="s">
        <v>12</v>
      </c>
      <c r="D7" s="15">
        <v>16.103999999999999</v>
      </c>
      <c r="E7" s="1" t="s">
        <v>22</v>
      </c>
      <c r="F7" s="1"/>
      <c r="G7" s="43">
        <f t="shared" ref="G7:G29" si="0">D7*F7</f>
        <v>0</v>
      </c>
    </row>
    <row r="8" spans="1:7" ht="17.25" x14ac:dyDescent="0.25">
      <c r="A8" s="4">
        <v>3</v>
      </c>
      <c r="B8" s="1" t="s">
        <v>16</v>
      </c>
      <c r="C8" s="23" t="s">
        <v>13</v>
      </c>
      <c r="D8" s="15">
        <v>176.76</v>
      </c>
      <c r="E8" s="1" t="s">
        <v>21</v>
      </c>
      <c r="F8" s="1"/>
      <c r="G8" s="43">
        <f t="shared" si="0"/>
        <v>0</v>
      </c>
    </row>
    <row r="9" spans="1:7" x14ac:dyDescent="0.25">
      <c r="A9" s="4">
        <v>4</v>
      </c>
      <c r="B9" s="1" t="s">
        <v>16</v>
      </c>
      <c r="C9" s="23" t="s">
        <v>29</v>
      </c>
      <c r="D9" s="15">
        <v>96</v>
      </c>
      <c r="E9" s="1" t="s">
        <v>9</v>
      </c>
      <c r="F9" s="1"/>
      <c r="G9" s="43">
        <f t="shared" si="0"/>
        <v>0</v>
      </c>
    </row>
    <row r="10" spans="1:7" ht="17.25" x14ac:dyDescent="0.25">
      <c r="A10" s="4">
        <v>5</v>
      </c>
      <c r="B10" s="1" t="s">
        <v>16</v>
      </c>
      <c r="C10" s="23" t="s">
        <v>15</v>
      </c>
      <c r="D10" s="15">
        <v>107.36</v>
      </c>
      <c r="E10" s="1" t="s">
        <v>21</v>
      </c>
      <c r="F10" s="1"/>
      <c r="G10" s="43">
        <f t="shared" si="0"/>
        <v>0</v>
      </c>
    </row>
    <row r="11" spans="1:7" ht="30" x14ac:dyDescent="0.25">
      <c r="A11" s="4">
        <v>6</v>
      </c>
      <c r="B11" s="1" t="s">
        <v>17</v>
      </c>
      <c r="C11" s="23" t="s">
        <v>19</v>
      </c>
      <c r="D11" s="15">
        <v>20</v>
      </c>
      <c r="E11" s="1" t="s">
        <v>21</v>
      </c>
      <c r="F11" s="1"/>
      <c r="G11" s="43">
        <f t="shared" si="0"/>
        <v>0</v>
      </c>
    </row>
    <row r="12" spans="1:7" ht="17.25" x14ac:dyDescent="0.25">
      <c r="A12" s="4">
        <v>7</v>
      </c>
      <c r="B12" s="1" t="s">
        <v>16</v>
      </c>
      <c r="C12" s="23" t="s">
        <v>20</v>
      </c>
      <c r="D12" s="15">
        <v>17</v>
      </c>
      <c r="E12" s="1" t="s">
        <v>21</v>
      </c>
      <c r="F12" s="1"/>
      <c r="G12" s="43">
        <f t="shared" si="0"/>
        <v>0</v>
      </c>
    </row>
    <row r="13" spans="1:7" ht="30" x14ac:dyDescent="0.25">
      <c r="A13" s="4">
        <v>8</v>
      </c>
      <c r="B13" s="1" t="s">
        <v>17</v>
      </c>
      <c r="C13" s="23" t="s">
        <v>18</v>
      </c>
      <c r="D13" s="15">
        <v>48</v>
      </c>
      <c r="E13" s="1" t="s">
        <v>9</v>
      </c>
      <c r="F13" s="1"/>
      <c r="G13" s="43">
        <f t="shared" si="0"/>
        <v>0</v>
      </c>
    </row>
    <row r="14" spans="1:7" ht="45" x14ac:dyDescent="0.25">
      <c r="A14" s="4">
        <v>9</v>
      </c>
      <c r="B14" s="1" t="s">
        <v>16</v>
      </c>
      <c r="C14" s="23" t="s">
        <v>27</v>
      </c>
      <c r="D14" s="15">
        <v>48</v>
      </c>
      <c r="E14" s="1" t="s">
        <v>9</v>
      </c>
      <c r="F14" s="1"/>
      <c r="G14" s="43">
        <f t="shared" si="0"/>
        <v>0</v>
      </c>
    </row>
    <row r="15" spans="1:7" ht="45" x14ac:dyDescent="0.25">
      <c r="A15" s="4">
        <v>10</v>
      </c>
      <c r="B15" s="1" t="s">
        <v>16</v>
      </c>
      <c r="C15" s="23" t="s">
        <v>28</v>
      </c>
      <c r="D15" s="15">
        <v>48</v>
      </c>
      <c r="E15" s="1" t="s">
        <v>9</v>
      </c>
      <c r="F15" s="1"/>
      <c r="G15" s="43">
        <f t="shared" si="0"/>
        <v>0</v>
      </c>
    </row>
    <row r="16" spans="1:7" ht="45" x14ac:dyDescent="0.25">
      <c r="A16" s="4">
        <v>11</v>
      </c>
      <c r="B16" s="1" t="s">
        <v>17</v>
      </c>
      <c r="C16" s="23" t="s">
        <v>14</v>
      </c>
      <c r="D16" s="15">
        <f>D8*1.15</f>
        <v>203.27399999999997</v>
      </c>
      <c r="E16" s="1" t="s">
        <v>21</v>
      </c>
      <c r="F16" s="1"/>
      <c r="G16" s="43">
        <f t="shared" si="0"/>
        <v>0</v>
      </c>
    </row>
    <row r="17" spans="1:7" ht="30" x14ac:dyDescent="0.25">
      <c r="A17" s="4">
        <v>12</v>
      </c>
      <c r="B17" s="1" t="s">
        <v>16</v>
      </c>
      <c r="C17" s="23" t="s">
        <v>25</v>
      </c>
      <c r="D17" s="15">
        <f>D8</f>
        <v>176.76</v>
      </c>
      <c r="E17" s="1" t="s">
        <v>21</v>
      </c>
      <c r="F17" s="1"/>
      <c r="G17" s="43">
        <f t="shared" si="0"/>
        <v>0</v>
      </c>
    </row>
    <row r="18" spans="1:7" ht="45" x14ac:dyDescent="0.25">
      <c r="A18" s="4">
        <v>13</v>
      </c>
      <c r="B18" s="1" t="s">
        <v>16</v>
      </c>
      <c r="C18" s="23" t="s">
        <v>35</v>
      </c>
      <c r="D18" s="15">
        <f>D8</f>
        <v>176.76</v>
      </c>
      <c r="E18" s="1" t="s">
        <v>21</v>
      </c>
      <c r="F18" s="1"/>
      <c r="G18" s="43">
        <f t="shared" si="0"/>
        <v>0</v>
      </c>
    </row>
    <row r="19" spans="1:7" ht="19.5" customHeight="1" x14ac:dyDescent="0.25">
      <c r="A19" s="4">
        <v>14</v>
      </c>
      <c r="B19" s="1" t="s">
        <v>16</v>
      </c>
      <c r="C19" s="10" t="s">
        <v>36</v>
      </c>
      <c r="D19" s="15">
        <v>1</v>
      </c>
      <c r="E19" s="1" t="s">
        <v>33</v>
      </c>
      <c r="F19" s="1"/>
      <c r="G19" s="43">
        <f t="shared" si="0"/>
        <v>0</v>
      </c>
    </row>
    <row r="20" spans="1:7" ht="30" x14ac:dyDescent="0.25">
      <c r="A20" s="4">
        <v>15</v>
      </c>
      <c r="B20" s="1" t="s">
        <v>16</v>
      </c>
      <c r="C20" s="23" t="s">
        <v>30</v>
      </c>
      <c r="D20" s="15">
        <v>1</v>
      </c>
      <c r="E20" s="1" t="s">
        <v>33</v>
      </c>
      <c r="F20" s="1"/>
      <c r="G20" s="43">
        <f t="shared" si="0"/>
        <v>0</v>
      </c>
    </row>
    <row r="21" spans="1:7" x14ac:dyDescent="0.25">
      <c r="A21" s="4">
        <v>16</v>
      </c>
      <c r="B21" s="1" t="s">
        <v>16</v>
      </c>
      <c r="C21" s="10" t="s">
        <v>26</v>
      </c>
      <c r="D21" s="15">
        <v>1</v>
      </c>
      <c r="E21" s="1" t="s">
        <v>33</v>
      </c>
      <c r="F21" s="1"/>
      <c r="G21" s="43">
        <f t="shared" si="0"/>
        <v>0</v>
      </c>
    </row>
    <row r="22" spans="1:7" x14ac:dyDescent="0.25">
      <c r="A22" s="4">
        <v>17</v>
      </c>
      <c r="B22" s="1" t="s">
        <v>16</v>
      </c>
      <c r="C22" s="10" t="s">
        <v>31</v>
      </c>
      <c r="D22" s="15">
        <v>2</v>
      </c>
      <c r="E22" s="1" t="s">
        <v>32</v>
      </c>
      <c r="F22" s="1"/>
      <c r="G22" s="43">
        <f t="shared" si="0"/>
        <v>0</v>
      </c>
    </row>
    <row r="23" spans="1:7" x14ac:dyDescent="0.25">
      <c r="A23" s="4">
        <v>18</v>
      </c>
      <c r="B23" s="1" t="s">
        <v>16</v>
      </c>
      <c r="C23" s="10" t="s">
        <v>7</v>
      </c>
      <c r="D23" s="15">
        <v>2</v>
      </c>
      <c r="E23" s="1" t="s">
        <v>32</v>
      </c>
      <c r="F23" s="1"/>
      <c r="G23" s="43">
        <f t="shared" si="0"/>
        <v>0</v>
      </c>
    </row>
    <row r="24" spans="1:7" x14ac:dyDescent="0.25">
      <c r="A24" s="4">
        <v>19</v>
      </c>
      <c r="B24" s="1" t="s">
        <v>16</v>
      </c>
      <c r="C24" s="10" t="s">
        <v>3</v>
      </c>
      <c r="D24" s="15">
        <v>1</v>
      </c>
      <c r="E24" s="1" t="s">
        <v>33</v>
      </c>
      <c r="F24" s="1"/>
      <c r="G24" s="43">
        <f t="shared" si="0"/>
        <v>0</v>
      </c>
    </row>
    <row r="25" spans="1:7" x14ac:dyDescent="0.25">
      <c r="A25" s="4">
        <v>20</v>
      </c>
      <c r="B25" s="1" t="s">
        <v>16</v>
      </c>
      <c r="C25" s="10" t="s">
        <v>34</v>
      </c>
      <c r="D25" s="15">
        <v>1</v>
      </c>
      <c r="E25" s="1" t="s">
        <v>33</v>
      </c>
      <c r="F25" s="1"/>
      <c r="G25" s="43">
        <f t="shared" si="0"/>
        <v>0</v>
      </c>
    </row>
    <row r="26" spans="1:7" x14ac:dyDescent="0.25">
      <c r="A26" s="4">
        <v>21</v>
      </c>
      <c r="B26" s="1" t="s">
        <v>16</v>
      </c>
      <c r="C26" s="24" t="s">
        <v>2</v>
      </c>
      <c r="D26" s="15">
        <v>1</v>
      </c>
      <c r="E26" s="1" t="s">
        <v>33</v>
      </c>
      <c r="F26" s="1"/>
      <c r="G26" s="43">
        <f t="shared" si="0"/>
        <v>0</v>
      </c>
    </row>
    <row r="27" spans="1:7" x14ac:dyDescent="0.25">
      <c r="A27" s="4">
        <v>22</v>
      </c>
      <c r="B27" s="13" t="s">
        <v>16</v>
      </c>
      <c r="C27" s="10" t="s">
        <v>6</v>
      </c>
      <c r="D27" s="15">
        <v>1</v>
      </c>
      <c r="E27" s="1" t="s">
        <v>33</v>
      </c>
      <c r="F27" s="1"/>
      <c r="G27" s="43">
        <f t="shared" si="0"/>
        <v>0</v>
      </c>
    </row>
    <row r="28" spans="1:7" x14ac:dyDescent="0.25">
      <c r="A28" s="4">
        <v>23</v>
      </c>
      <c r="B28" s="13" t="s">
        <v>16</v>
      </c>
      <c r="C28" s="25" t="s">
        <v>4</v>
      </c>
      <c r="D28" s="16">
        <v>1</v>
      </c>
      <c r="E28" s="1" t="s">
        <v>33</v>
      </c>
      <c r="F28" s="1"/>
      <c r="G28" s="43">
        <f t="shared" si="0"/>
        <v>0</v>
      </c>
    </row>
    <row r="29" spans="1:7" ht="15.75" thickBot="1" x14ac:dyDescent="0.3">
      <c r="A29" s="4">
        <v>24</v>
      </c>
      <c r="B29" s="13" t="s">
        <v>16</v>
      </c>
      <c r="C29" s="24" t="s">
        <v>5</v>
      </c>
      <c r="D29" s="15">
        <v>1</v>
      </c>
      <c r="E29" s="1" t="s">
        <v>33</v>
      </c>
      <c r="F29" s="1"/>
      <c r="G29" s="43">
        <f t="shared" si="0"/>
        <v>0</v>
      </c>
    </row>
    <row r="30" spans="1:7" ht="15.75" thickBot="1" x14ac:dyDescent="0.3">
      <c r="A30" s="6"/>
      <c r="B30" s="7"/>
      <c r="C30" s="6" t="s">
        <v>40</v>
      </c>
      <c r="D30" s="7"/>
      <c r="E30" s="7"/>
      <c r="F30" s="7"/>
      <c r="G30" s="42">
        <f>SUM(G6:G29)</f>
        <v>0</v>
      </c>
    </row>
    <row r="31" spans="1:7" ht="15.75" thickBot="1" x14ac:dyDescent="0.3">
      <c r="A31" s="6"/>
      <c r="B31" s="7"/>
      <c r="C31" s="6" t="s">
        <v>41</v>
      </c>
      <c r="D31" s="6"/>
      <c r="E31" s="6"/>
      <c r="F31" s="6"/>
      <c r="G31" s="42">
        <f>G30*0.21</f>
        <v>0</v>
      </c>
    </row>
    <row r="32" spans="1:7" ht="15.75" thickBot="1" x14ac:dyDescent="0.3">
      <c r="A32" s="6"/>
      <c r="B32" s="7"/>
      <c r="C32" s="6" t="s">
        <v>42</v>
      </c>
      <c r="D32" s="6"/>
      <c r="E32" s="6"/>
      <c r="F32" s="6"/>
      <c r="G32" s="42">
        <f>G30+G31</f>
        <v>0</v>
      </c>
    </row>
    <row r="34" spans="3:3" x14ac:dyDescent="0.25">
      <c r="C34" s="11"/>
    </row>
  </sheetData>
  <sheetProtection algorithmName="SHA-512" hashValue="0a3d1dPxeORFNVDxtrhNXnm8KhdhNIkMOl/3wHG/OqI3P+y5272RVUNiwaWP5WTmHj6G+eP7X35SWrcj/1rdig==" saltValue="8IDtBS9PXS547KvViW0/Sw==" spinCount="100000" sheet="1" objects="1" scenarios="1"/>
  <protectedRanges>
    <protectedRange sqref="F6:F29" name="Oblast1"/>
  </protectedRanges>
  <pageMargins left="0.7" right="0.7" top="0.78740157499999996" bottom="0.78740157499999996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7" zoomScale="123" zoomScaleNormal="123" workbookViewId="0">
      <selection activeCell="F18" sqref="F18"/>
    </sheetView>
  </sheetViews>
  <sheetFormatPr defaultRowHeight="15" x14ac:dyDescent="0.25"/>
  <cols>
    <col min="1" max="1" width="3.140625" bestFit="1" customWidth="1"/>
    <col min="2" max="2" width="2.85546875" style="17" bestFit="1" customWidth="1"/>
    <col min="3" max="3" width="42.42578125" customWidth="1"/>
    <col min="4" max="4" width="13.28515625" customWidth="1"/>
    <col min="5" max="5" width="3.85546875" bestFit="1" customWidth="1"/>
    <col min="6" max="6" width="10.85546875" bestFit="1" customWidth="1"/>
    <col min="7" max="7" width="20.28515625" bestFit="1" customWidth="1"/>
  </cols>
  <sheetData>
    <row r="1" spans="1:7" ht="18.75" x14ac:dyDescent="0.3">
      <c r="C1" s="8" t="s">
        <v>54</v>
      </c>
    </row>
    <row r="3" spans="1:7" ht="15.75" x14ac:dyDescent="0.25">
      <c r="C3" s="5" t="s">
        <v>37</v>
      </c>
    </row>
    <row r="4" spans="1:7" ht="15.75" thickBot="1" x14ac:dyDescent="0.3">
      <c r="G4" s="12"/>
    </row>
    <row r="5" spans="1:7" x14ac:dyDescent="0.25">
      <c r="A5" s="19"/>
      <c r="B5" s="20"/>
      <c r="C5" s="2" t="s">
        <v>0</v>
      </c>
      <c r="D5" s="2" t="s">
        <v>1</v>
      </c>
      <c r="E5" s="2" t="s">
        <v>10</v>
      </c>
      <c r="F5" s="2" t="s">
        <v>23</v>
      </c>
      <c r="G5" s="3" t="s">
        <v>24</v>
      </c>
    </row>
    <row r="6" spans="1:7" x14ac:dyDescent="0.25">
      <c r="A6" s="4">
        <v>1</v>
      </c>
      <c r="B6" s="1" t="s">
        <v>16</v>
      </c>
      <c r="C6" s="21" t="s">
        <v>11</v>
      </c>
      <c r="D6" s="15">
        <v>40.299999999999997</v>
      </c>
      <c r="E6" s="1" t="s">
        <v>9</v>
      </c>
      <c r="F6" s="1"/>
      <c r="G6" s="43">
        <f>D6*F6</f>
        <v>0</v>
      </c>
    </row>
    <row r="7" spans="1:7" ht="30" x14ac:dyDescent="0.25">
      <c r="A7" s="4">
        <v>2</v>
      </c>
      <c r="B7" s="1" t="s">
        <v>16</v>
      </c>
      <c r="C7" s="23" t="s">
        <v>12</v>
      </c>
      <c r="D7" s="15">
        <v>6.84</v>
      </c>
      <c r="E7" s="1" t="s">
        <v>22</v>
      </c>
      <c r="F7" s="1"/>
      <c r="G7" s="43">
        <f t="shared" ref="G7:G29" si="0">D7*F7</f>
        <v>0</v>
      </c>
    </row>
    <row r="8" spans="1:7" ht="17.25" x14ac:dyDescent="0.25">
      <c r="A8" s="4">
        <v>3</v>
      </c>
      <c r="B8" s="1" t="s">
        <v>16</v>
      </c>
      <c r="C8" s="23" t="s">
        <v>13</v>
      </c>
      <c r="D8" s="15">
        <v>85.63</v>
      </c>
      <c r="E8" s="1" t="s">
        <v>21</v>
      </c>
      <c r="F8" s="1"/>
      <c r="G8" s="43">
        <f t="shared" si="0"/>
        <v>0</v>
      </c>
    </row>
    <row r="9" spans="1:7" x14ac:dyDescent="0.25">
      <c r="A9" s="4">
        <v>4</v>
      </c>
      <c r="B9" s="1" t="s">
        <v>16</v>
      </c>
      <c r="C9" s="23" t="s">
        <v>29</v>
      </c>
      <c r="D9" s="15">
        <v>80.599999999999994</v>
      </c>
      <c r="E9" s="1" t="s">
        <v>9</v>
      </c>
      <c r="F9" s="1"/>
      <c r="G9" s="43">
        <f t="shared" si="0"/>
        <v>0</v>
      </c>
    </row>
    <row r="10" spans="1:7" ht="17.25" x14ac:dyDescent="0.25">
      <c r="A10" s="4">
        <v>5</v>
      </c>
      <c r="B10" s="1" t="s">
        <v>16</v>
      </c>
      <c r="C10" s="23" t="s">
        <v>15</v>
      </c>
      <c r="D10" s="15">
        <v>40.299999999999997</v>
      </c>
      <c r="E10" s="1" t="s">
        <v>21</v>
      </c>
      <c r="F10" s="1"/>
      <c r="G10" s="43">
        <f t="shared" si="0"/>
        <v>0</v>
      </c>
    </row>
    <row r="11" spans="1:7" ht="30" x14ac:dyDescent="0.25">
      <c r="A11" s="4">
        <v>6</v>
      </c>
      <c r="B11" s="1" t="s">
        <v>17</v>
      </c>
      <c r="C11" s="23" t="s">
        <v>19</v>
      </c>
      <c r="D11" s="15">
        <v>19</v>
      </c>
      <c r="E11" s="1" t="s">
        <v>21</v>
      </c>
      <c r="F11" s="1"/>
      <c r="G11" s="43">
        <f t="shared" si="0"/>
        <v>0</v>
      </c>
    </row>
    <row r="12" spans="1:7" ht="17.25" x14ac:dyDescent="0.25">
      <c r="A12" s="4">
        <v>7</v>
      </c>
      <c r="B12" s="1" t="s">
        <v>16</v>
      </c>
      <c r="C12" s="23" t="s">
        <v>20</v>
      </c>
      <c r="D12" s="15">
        <v>16</v>
      </c>
      <c r="E12" s="1" t="s">
        <v>21</v>
      </c>
      <c r="F12" s="1"/>
      <c r="G12" s="43">
        <f t="shared" si="0"/>
        <v>0</v>
      </c>
    </row>
    <row r="13" spans="1:7" ht="30" x14ac:dyDescent="0.25">
      <c r="A13" s="4">
        <v>8</v>
      </c>
      <c r="B13" s="1" t="s">
        <v>17</v>
      </c>
      <c r="C13" s="23" t="s">
        <v>18</v>
      </c>
      <c r="D13" s="15">
        <v>42</v>
      </c>
      <c r="E13" s="1" t="s">
        <v>9</v>
      </c>
      <c r="F13" s="1"/>
      <c r="G13" s="43">
        <f t="shared" si="0"/>
        <v>0</v>
      </c>
    </row>
    <row r="14" spans="1:7" ht="45" x14ac:dyDescent="0.25">
      <c r="A14" s="4">
        <v>9</v>
      </c>
      <c r="B14" s="1" t="s">
        <v>16</v>
      </c>
      <c r="C14" s="23" t="s">
        <v>27</v>
      </c>
      <c r="D14" s="15">
        <v>42</v>
      </c>
      <c r="E14" s="1" t="s">
        <v>9</v>
      </c>
      <c r="F14" s="1"/>
      <c r="G14" s="43">
        <f t="shared" si="0"/>
        <v>0</v>
      </c>
    </row>
    <row r="15" spans="1:7" ht="45" x14ac:dyDescent="0.25">
      <c r="A15" s="4">
        <v>10</v>
      </c>
      <c r="B15" s="1" t="s">
        <v>16</v>
      </c>
      <c r="C15" s="23" t="s">
        <v>28</v>
      </c>
      <c r="D15" s="15">
        <v>42</v>
      </c>
      <c r="E15" s="1" t="s">
        <v>9</v>
      </c>
      <c r="F15" s="1"/>
      <c r="G15" s="43">
        <f t="shared" si="0"/>
        <v>0</v>
      </c>
    </row>
    <row r="16" spans="1:7" ht="45" x14ac:dyDescent="0.25">
      <c r="A16" s="4">
        <v>11</v>
      </c>
      <c r="B16" s="1" t="s">
        <v>17</v>
      </c>
      <c r="C16" s="23" t="s">
        <v>14</v>
      </c>
      <c r="D16" s="15">
        <f>D8*1.15</f>
        <v>98.474499999999992</v>
      </c>
      <c r="E16" s="1" t="s">
        <v>21</v>
      </c>
      <c r="F16" s="1"/>
      <c r="G16" s="43">
        <f t="shared" si="0"/>
        <v>0</v>
      </c>
    </row>
    <row r="17" spans="1:7" ht="30" x14ac:dyDescent="0.25">
      <c r="A17" s="4">
        <v>12</v>
      </c>
      <c r="B17" s="1" t="s">
        <v>16</v>
      </c>
      <c r="C17" s="23" t="s">
        <v>25</v>
      </c>
      <c r="D17" s="15">
        <f>D8</f>
        <v>85.63</v>
      </c>
      <c r="E17" s="1" t="s">
        <v>21</v>
      </c>
      <c r="F17" s="1"/>
      <c r="G17" s="43">
        <f t="shared" si="0"/>
        <v>0</v>
      </c>
    </row>
    <row r="18" spans="1:7" ht="45" x14ac:dyDescent="0.25">
      <c r="A18" s="4">
        <v>13</v>
      </c>
      <c r="B18" s="1" t="s">
        <v>16</v>
      </c>
      <c r="C18" s="23" t="s">
        <v>35</v>
      </c>
      <c r="D18" s="15">
        <f>D17</f>
        <v>85.63</v>
      </c>
      <c r="E18" s="1" t="s">
        <v>21</v>
      </c>
      <c r="F18" s="1"/>
      <c r="G18" s="43">
        <f t="shared" si="0"/>
        <v>0</v>
      </c>
    </row>
    <row r="19" spans="1:7" ht="19.5" customHeight="1" x14ac:dyDescent="0.25">
      <c r="A19" s="4">
        <v>14</v>
      </c>
      <c r="B19" s="1" t="s">
        <v>16</v>
      </c>
      <c r="C19" s="10" t="s">
        <v>36</v>
      </c>
      <c r="D19" s="15">
        <v>1</v>
      </c>
      <c r="E19" s="1" t="s">
        <v>33</v>
      </c>
      <c r="F19" s="1"/>
      <c r="G19" s="43">
        <f t="shared" si="0"/>
        <v>0</v>
      </c>
    </row>
    <row r="20" spans="1:7" ht="30" x14ac:dyDescent="0.25">
      <c r="A20" s="4">
        <v>15</v>
      </c>
      <c r="B20" s="1" t="s">
        <v>16</v>
      </c>
      <c r="C20" s="23" t="s">
        <v>30</v>
      </c>
      <c r="D20" s="15">
        <v>1</v>
      </c>
      <c r="E20" s="1" t="s">
        <v>33</v>
      </c>
      <c r="F20" s="1"/>
      <c r="G20" s="43">
        <f t="shared" si="0"/>
        <v>0</v>
      </c>
    </row>
    <row r="21" spans="1:7" x14ac:dyDescent="0.25">
      <c r="A21" s="4">
        <v>16</v>
      </c>
      <c r="B21" s="1" t="s">
        <v>16</v>
      </c>
      <c r="C21" s="10" t="s">
        <v>26</v>
      </c>
      <c r="D21" s="15"/>
      <c r="E21" s="1"/>
      <c r="F21" s="1"/>
      <c r="G21" s="43">
        <f t="shared" si="0"/>
        <v>0</v>
      </c>
    </row>
    <row r="22" spans="1:7" x14ac:dyDescent="0.25">
      <c r="A22" s="4">
        <v>17</v>
      </c>
      <c r="B22" s="1" t="s">
        <v>16</v>
      </c>
      <c r="C22" s="10" t="s">
        <v>31</v>
      </c>
      <c r="D22" s="15">
        <v>2</v>
      </c>
      <c r="E22" s="1" t="s">
        <v>32</v>
      </c>
      <c r="F22" s="1"/>
      <c r="G22" s="43">
        <f t="shared" si="0"/>
        <v>0</v>
      </c>
    </row>
    <row r="23" spans="1:7" x14ac:dyDescent="0.25">
      <c r="A23" s="4">
        <v>18</v>
      </c>
      <c r="B23" s="1" t="s">
        <v>16</v>
      </c>
      <c r="C23" s="10" t="s">
        <v>7</v>
      </c>
      <c r="D23" s="15">
        <v>2</v>
      </c>
      <c r="E23" s="1" t="s">
        <v>32</v>
      </c>
      <c r="F23" s="1"/>
      <c r="G23" s="43">
        <f t="shared" si="0"/>
        <v>0</v>
      </c>
    </row>
    <row r="24" spans="1:7" x14ac:dyDescent="0.25">
      <c r="A24" s="4">
        <v>19</v>
      </c>
      <c r="B24" s="1" t="s">
        <v>16</v>
      </c>
      <c r="C24" s="10" t="s">
        <v>3</v>
      </c>
      <c r="D24" s="15">
        <v>1</v>
      </c>
      <c r="E24" s="1" t="s">
        <v>33</v>
      </c>
      <c r="F24" s="1"/>
      <c r="G24" s="43">
        <f t="shared" si="0"/>
        <v>0</v>
      </c>
    </row>
    <row r="25" spans="1:7" x14ac:dyDescent="0.25">
      <c r="A25" s="4">
        <v>20</v>
      </c>
      <c r="B25" s="1" t="s">
        <v>16</v>
      </c>
      <c r="C25" s="10" t="s">
        <v>34</v>
      </c>
      <c r="D25" s="15">
        <v>1</v>
      </c>
      <c r="E25" s="1" t="s">
        <v>33</v>
      </c>
      <c r="F25" s="1"/>
      <c r="G25" s="43">
        <f t="shared" si="0"/>
        <v>0</v>
      </c>
    </row>
    <row r="26" spans="1:7" x14ac:dyDescent="0.25">
      <c r="A26" s="4">
        <v>21</v>
      </c>
      <c r="B26" s="1" t="s">
        <v>16</v>
      </c>
      <c r="C26" s="24" t="s">
        <v>2</v>
      </c>
      <c r="D26" s="15">
        <v>1</v>
      </c>
      <c r="E26" s="1" t="s">
        <v>33</v>
      </c>
      <c r="F26" s="1"/>
      <c r="G26" s="43">
        <f t="shared" si="0"/>
        <v>0</v>
      </c>
    </row>
    <row r="27" spans="1:7" x14ac:dyDescent="0.25">
      <c r="A27" s="4">
        <v>22</v>
      </c>
      <c r="B27" s="13" t="s">
        <v>16</v>
      </c>
      <c r="C27" s="10" t="s">
        <v>6</v>
      </c>
      <c r="D27" s="15">
        <v>1</v>
      </c>
      <c r="E27" s="1" t="s">
        <v>33</v>
      </c>
      <c r="F27" s="1"/>
      <c r="G27" s="43">
        <f t="shared" si="0"/>
        <v>0</v>
      </c>
    </row>
    <row r="28" spans="1:7" x14ac:dyDescent="0.25">
      <c r="A28" s="4">
        <v>23</v>
      </c>
      <c r="B28" s="13" t="s">
        <v>16</v>
      </c>
      <c r="C28" s="25" t="s">
        <v>4</v>
      </c>
      <c r="D28" s="16">
        <v>1</v>
      </c>
      <c r="E28" s="1" t="s">
        <v>33</v>
      </c>
      <c r="F28" s="1"/>
      <c r="G28" s="43">
        <f t="shared" si="0"/>
        <v>0</v>
      </c>
    </row>
    <row r="29" spans="1:7" ht="15.75" thickBot="1" x14ac:dyDescent="0.3">
      <c r="A29" s="4">
        <v>24</v>
      </c>
      <c r="B29" s="14" t="s">
        <v>16</v>
      </c>
      <c r="C29" s="18" t="s">
        <v>5</v>
      </c>
      <c r="D29" s="16">
        <v>1</v>
      </c>
      <c r="E29" s="9" t="s">
        <v>33</v>
      </c>
      <c r="F29" s="9"/>
      <c r="G29" s="43">
        <f t="shared" si="0"/>
        <v>0</v>
      </c>
    </row>
    <row r="30" spans="1:7" ht="15.75" thickBot="1" x14ac:dyDescent="0.3">
      <c r="A30" s="6"/>
      <c r="B30" s="7"/>
      <c r="C30" s="6" t="s">
        <v>40</v>
      </c>
      <c r="D30" s="7"/>
      <c r="E30" s="7"/>
      <c r="F30" s="7"/>
      <c r="G30" s="42">
        <f>SUM(G6:G29)</f>
        <v>0</v>
      </c>
    </row>
    <row r="31" spans="1:7" ht="15.75" thickBot="1" x14ac:dyDescent="0.3">
      <c r="A31" s="6"/>
      <c r="B31" s="7"/>
      <c r="C31" s="6" t="s">
        <v>41</v>
      </c>
      <c r="D31" s="6"/>
      <c r="E31" s="6"/>
      <c r="F31" s="6"/>
      <c r="G31" s="42">
        <f>G30*0.21</f>
        <v>0</v>
      </c>
    </row>
    <row r="32" spans="1:7" ht="15.75" thickBot="1" x14ac:dyDescent="0.3">
      <c r="A32" s="6"/>
      <c r="B32" s="7"/>
      <c r="C32" s="6" t="s">
        <v>42</v>
      </c>
      <c r="D32" s="6"/>
      <c r="E32" s="6"/>
      <c r="F32" s="6"/>
      <c r="G32" s="42">
        <f>G30+G31</f>
        <v>0</v>
      </c>
    </row>
    <row r="34" spans="3:3" x14ac:dyDescent="0.25">
      <c r="C34" s="11"/>
    </row>
  </sheetData>
  <sheetProtection algorithmName="SHA-512" hashValue="6ZctLmFCSS6EJCRhxUISVI23reRAIRl98302SNOL7zD9LJRFTf41RTB/OJsO/yb+TmZyqlR/XxzqxoIFVtdHhQ==" saltValue="KpswMJN/gBiZ1kb+1QouRQ==" spinCount="100000" sheet="1" objects="1" scenarios="1"/>
  <protectedRanges>
    <protectedRange sqref="F6:F29" name="Oblast1"/>
  </protectedRanges>
  <pageMargins left="0.7" right="0.7" top="0.78740157499999996" bottom="0.78740157499999996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2" zoomScale="123" zoomScaleNormal="123" workbookViewId="0">
      <selection activeCell="F9" sqref="F9"/>
    </sheetView>
  </sheetViews>
  <sheetFormatPr defaultRowHeight="15" x14ac:dyDescent="0.25"/>
  <cols>
    <col min="1" max="1" width="3.140625" bestFit="1" customWidth="1"/>
    <col min="2" max="2" width="2.85546875" style="17" bestFit="1" customWidth="1"/>
    <col min="3" max="3" width="42.42578125" customWidth="1"/>
    <col min="4" max="4" width="13.28515625" customWidth="1"/>
    <col min="5" max="5" width="3.85546875" bestFit="1" customWidth="1"/>
    <col min="6" max="6" width="10.85546875" bestFit="1" customWidth="1"/>
    <col min="7" max="7" width="20.28515625" bestFit="1" customWidth="1"/>
  </cols>
  <sheetData>
    <row r="1" spans="1:7" ht="18.75" x14ac:dyDescent="0.3">
      <c r="C1" s="8" t="s">
        <v>54</v>
      </c>
    </row>
    <row r="3" spans="1:7" ht="15.75" x14ac:dyDescent="0.25">
      <c r="C3" s="5" t="s">
        <v>38</v>
      </c>
    </row>
    <row r="4" spans="1:7" ht="15.75" thickBot="1" x14ac:dyDescent="0.3">
      <c r="G4" s="12"/>
    </row>
    <row r="5" spans="1:7" x14ac:dyDescent="0.25">
      <c r="A5" s="19"/>
      <c r="B5" s="20"/>
      <c r="C5" s="2" t="s">
        <v>0</v>
      </c>
      <c r="D5" s="2" t="s">
        <v>1</v>
      </c>
      <c r="E5" s="2" t="s">
        <v>10</v>
      </c>
      <c r="F5" s="2" t="s">
        <v>23</v>
      </c>
      <c r="G5" s="3" t="s">
        <v>24</v>
      </c>
    </row>
    <row r="6" spans="1:7" x14ac:dyDescent="0.25">
      <c r="A6" s="4">
        <v>1</v>
      </c>
      <c r="B6" s="1" t="s">
        <v>16</v>
      </c>
      <c r="C6" s="21" t="s">
        <v>11</v>
      </c>
      <c r="D6" s="15">
        <v>28</v>
      </c>
      <c r="E6" s="1" t="s">
        <v>9</v>
      </c>
      <c r="F6" s="1"/>
      <c r="G6" s="43">
        <f>D6*F6</f>
        <v>0</v>
      </c>
    </row>
    <row r="7" spans="1:7" ht="17.25" x14ac:dyDescent="0.25">
      <c r="A7" s="4">
        <v>2</v>
      </c>
      <c r="B7" s="1" t="s">
        <v>16</v>
      </c>
      <c r="C7" s="23" t="s">
        <v>51</v>
      </c>
      <c r="D7" s="15">
        <v>2</v>
      </c>
      <c r="E7" s="1" t="s">
        <v>21</v>
      </c>
      <c r="F7" s="1"/>
      <c r="G7" s="43">
        <f t="shared" ref="G7:G26" si="0">D7*F7</f>
        <v>0</v>
      </c>
    </row>
    <row r="8" spans="1:7" ht="17.25" x14ac:dyDescent="0.25">
      <c r="A8" s="4">
        <v>3</v>
      </c>
      <c r="B8" s="1" t="s">
        <v>16</v>
      </c>
      <c r="C8" s="23" t="s">
        <v>15</v>
      </c>
      <c r="D8" s="15">
        <v>26.78</v>
      </c>
      <c r="E8" s="1" t="s">
        <v>21</v>
      </c>
      <c r="F8" s="1"/>
      <c r="G8" s="43">
        <f t="shared" si="0"/>
        <v>0</v>
      </c>
    </row>
    <row r="9" spans="1:7" ht="30" x14ac:dyDescent="0.25">
      <c r="A9" s="4">
        <v>4</v>
      </c>
      <c r="B9" s="1" t="s">
        <v>17</v>
      </c>
      <c r="C9" s="23" t="s">
        <v>19</v>
      </c>
      <c r="D9" s="15">
        <v>18</v>
      </c>
      <c r="E9" s="1" t="s">
        <v>21</v>
      </c>
      <c r="F9" s="1"/>
      <c r="G9" s="43">
        <f t="shared" si="0"/>
        <v>0</v>
      </c>
    </row>
    <row r="10" spans="1:7" ht="17.25" x14ac:dyDescent="0.25">
      <c r="A10" s="4">
        <v>5</v>
      </c>
      <c r="B10" s="1" t="s">
        <v>16</v>
      </c>
      <c r="C10" s="23" t="s">
        <v>20</v>
      </c>
      <c r="D10" s="15">
        <v>17</v>
      </c>
      <c r="E10" s="1" t="s">
        <v>21</v>
      </c>
      <c r="F10" s="1"/>
      <c r="G10" s="43">
        <f t="shared" si="0"/>
        <v>0</v>
      </c>
    </row>
    <row r="11" spans="1:7" ht="30" x14ac:dyDescent="0.25">
      <c r="A11" s="4">
        <v>6</v>
      </c>
      <c r="B11" s="1" t="s">
        <v>17</v>
      </c>
      <c r="C11" s="23" t="s">
        <v>18</v>
      </c>
      <c r="D11" s="15">
        <v>25</v>
      </c>
      <c r="E11" s="1" t="s">
        <v>9</v>
      </c>
      <c r="F11" s="1"/>
      <c r="G11" s="43">
        <f t="shared" si="0"/>
        <v>0</v>
      </c>
    </row>
    <row r="12" spans="1:7" ht="45" x14ac:dyDescent="0.25">
      <c r="A12" s="4">
        <v>7</v>
      </c>
      <c r="B12" s="1" t="s">
        <v>16</v>
      </c>
      <c r="C12" s="23" t="s">
        <v>52</v>
      </c>
      <c r="D12" s="15">
        <v>2.23</v>
      </c>
      <c r="E12" s="1" t="s">
        <v>9</v>
      </c>
      <c r="F12" s="1"/>
      <c r="G12" s="43">
        <f t="shared" si="0"/>
        <v>0</v>
      </c>
    </row>
    <row r="13" spans="1:7" ht="45" x14ac:dyDescent="0.25">
      <c r="A13" s="4">
        <v>8</v>
      </c>
      <c r="B13" s="1" t="s">
        <v>16</v>
      </c>
      <c r="C13" s="23" t="s">
        <v>27</v>
      </c>
      <c r="D13" s="15">
        <v>32.229999999999997</v>
      </c>
      <c r="E13" s="1" t="s">
        <v>9</v>
      </c>
      <c r="F13" s="1"/>
      <c r="G13" s="43">
        <f t="shared" si="0"/>
        <v>0</v>
      </c>
    </row>
    <row r="14" spans="1:7" ht="45" x14ac:dyDescent="0.25">
      <c r="A14" s="4">
        <v>9</v>
      </c>
      <c r="B14" s="1" t="s">
        <v>16</v>
      </c>
      <c r="C14" s="23" t="s">
        <v>28</v>
      </c>
      <c r="D14" s="15">
        <v>28</v>
      </c>
      <c r="E14" s="1" t="s">
        <v>9</v>
      </c>
      <c r="F14" s="1"/>
      <c r="G14" s="43">
        <f t="shared" si="0"/>
        <v>0</v>
      </c>
    </row>
    <row r="15" spans="1:7" ht="45" x14ac:dyDescent="0.25">
      <c r="A15" s="4">
        <v>10</v>
      </c>
      <c r="B15" s="1" t="s">
        <v>17</v>
      </c>
      <c r="C15" s="23" t="s">
        <v>14</v>
      </c>
      <c r="D15" s="15">
        <v>62.9</v>
      </c>
      <c r="E15" s="1" t="s">
        <v>21</v>
      </c>
      <c r="F15" s="1"/>
      <c r="G15" s="43">
        <f t="shared" si="0"/>
        <v>0</v>
      </c>
    </row>
    <row r="16" spans="1:7" ht="30" x14ac:dyDescent="0.25">
      <c r="A16" s="4">
        <v>11</v>
      </c>
      <c r="B16" s="1" t="s">
        <v>16</v>
      </c>
      <c r="C16" s="23" t="s">
        <v>25</v>
      </c>
      <c r="D16" s="15">
        <v>54.7</v>
      </c>
      <c r="E16" s="1" t="s">
        <v>21</v>
      </c>
      <c r="F16" s="1"/>
      <c r="G16" s="43">
        <f t="shared" si="0"/>
        <v>0</v>
      </c>
    </row>
    <row r="17" spans="1:7" ht="45" x14ac:dyDescent="0.25">
      <c r="A17" s="4">
        <v>12</v>
      </c>
      <c r="B17" s="1" t="s">
        <v>16</v>
      </c>
      <c r="C17" s="23" t="s">
        <v>35</v>
      </c>
      <c r="D17" s="15">
        <f>D16</f>
        <v>54.7</v>
      </c>
      <c r="E17" s="1" t="s">
        <v>21</v>
      </c>
      <c r="F17" s="1"/>
      <c r="G17" s="43">
        <f t="shared" si="0"/>
        <v>0</v>
      </c>
    </row>
    <row r="18" spans="1:7" ht="30" x14ac:dyDescent="0.25">
      <c r="A18" s="4">
        <v>13</v>
      </c>
      <c r="B18" s="1" t="s">
        <v>16</v>
      </c>
      <c r="C18" s="23" t="s">
        <v>30</v>
      </c>
      <c r="D18" s="15">
        <v>1</v>
      </c>
      <c r="E18" s="1" t="s">
        <v>33</v>
      </c>
      <c r="F18" s="1"/>
      <c r="G18" s="43">
        <f t="shared" si="0"/>
        <v>0</v>
      </c>
    </row>
    <row r="19" spans="1:7" x14ac:dyDescent="0.25">
      <c r="A19" s="4">
        <v>14</v>
      </c>
      <c r="B19" s="1" t="s">
        <v>16</v>
      </c>
      <c r="C19" s="10" t="s">
        <v>26</v>
      </c>
      <c r="D19" s="15">
        <v>1</v>
      </c>
      <c r="E19" s="1" t="s">
        <v>33</v>
      </c>
      <c r="F19" s="1"/>
      <c r="G19" s="43">
        <f t="shared" si="0"/>
        <v>0</v>
      </c>
    </row>
    <row r="20" spans="1:7" x14ac:dyDescent="0.25">
      <c r="A20" s="4">
        <v>15</v>
      </c>
      <c r="B20" s="1" t="s">
        <v>16</v>
      </c>
      <c r="C20" s="10" t="s">
        <v>31</v>
      </c>
      <c r="D20" s="15">
        <v>1</v>
      </c>
      <c r="E20" s="1" t="s">
        <v>32</v>
      </c>
      <c r="F20" s="1"/>
      <c r="G20" s="43">
        <f t="shared" si="0"/>
        <v>0</v>
      </c>
    </row>
    <row r="21" spans="1:7" x14ac:dyDescent="0.25">
      <c r="A21" s="4">
        <v>16</v>
      </c>
      <c r="B21" s="1" t="s">
        <v>16</v>
      </c>
      <c r="C21" s="10" t="s">
        <v>7</v>
      </c>
      <c r="D21" s="15">
        <v>1</v>
      </c>
      <c r="E21" s="1" t="s">
        <v>32</v>
      </c>
      <c r="F21" s="1"/>
      <c r="G21" s="43">
        <f t="shared" si="0"/>
        <v>0</v>
      </c>
    </row>
    <row r="22" spans="1:7" x14ac:dyDescent="0.25">
      <c r="A22" s="4">
        <v>17</v>
      </c>
      <c r="B22" s="1" t="s">
        <v>16</v>
      </c>
      <c r="C22" s="10" t="s">
        <v>3</v>
      </c>
      <c r="D22" s="15">
        <v>1</v>
      </c>
      <c r="E22" s="1" t="s">
        <v>33</v>
      </c>
      <c r="F22" s="1"/>
      <c r="G22" s="43">
        <f t="shared" si="0"/>
        <v>0</v>
      </c>
    </row>
    <row r="23" spans="1:7" x14ac:dyDescent="0.25">
      <c r="A23" s="4">
        <v>18</v>
      </c>
      <c r="B23" s="1" t="s">
        <v>16</v>
      </c>
      <c r="C23" s="24" t="s">
        <v>2</v>
      </c>
      <c r="D23" s="15">
        <v>1</v>
      </c>
      <c r="E23" s="1" t="s">
        <v>33</v>
      </c>
      <c r="F23" s="1"/>
      <c r="G23" s="43">
        <f t="shared" si="0"/>
        <v>0</v>
      </c>
    </row>
    <row r="24" spans="1:7" x14ac:dyDescent="0.25">
      <c r="A24" s="4">
        <v>19</v>
      </c>
      <c r="B24" s="13" t="s">
        <v>16</v>
      </c>
      <c r="C24" s="10" t="s">
        <v>6</v>
      </c>
      <c r="D24" s="15">
        <v>1</v>
      </c>
      <c r="E24" s="1" t="s">
        <v>33</v>
      </c>
      <c r="F24" s="1"/>
      <c r="G24" s="43">
        <f t="shared" si="0"/>
        <v>0</v>
      </c>
    </row>
    <row r="25" spans="1:7" x14ac:dyDescent="0.25">
      <c r="A25" s="4">
        <v>20</v>
      </c>
      <c r="B25" s="13" t="s">
        <v>16</v>
      </c>
      <c r="C25" s="25" t="s">
        <v>4</v>
      </c>
      <c r="D25" s="16">
        <v>1</v>
      </c>
      <c r="E25" s="1" t="s">
        <v>33</v>
      </c>
      <c r="F25" s="1"/>
      <c r="G25" s="43">
        <f t="shared" si="0"/>
        <v>0</v>
      </c>
    </row>
    <row r="26" spans="1:7" ht="15.75" thickBot="1" x14ac:dyDescent="0.3">
      <c r="A26" s="4">
        <v>21</v>
      </c>
      <c r="B26" s="13" t="s">
        <v>16</v>
      </c>
      <c r="C26" s="24" t="s">
        <v>5</v>
      </c>
      <c r="D26" s="15">
        <v>1</v>
      </c>
      <c r="E26" s="1" t="s">
        <v>33</v>
      </c>
      <c r="F26" s="1"/>
      <c r="G26" s="43">
        <f t="shared" si="0"/>
        <v>0</v>
      </c>
    </row>
    <row r="27" spans="1:7" ht="15.75" thickBot="1" x14ac:dyDescent="0.3">
      <c r="A27" s="6"/>
      <c r="B27" s="7"/>
      <c r="C27" s="6" t="s">
        <v>40</v>
      </c>
      <c r="D27" s="7"/>
      <c r="E27" s="7"/>
      <c r="F27" s="7"/>
      <c r="G27" s="42">
        <f>SUM(G6:G26)</f>
        <v>0</v>
      </c>
    </row>
    <row r="28" spans="1:7" ht="15.75" thickBot="1" x14ac:dyDescent="0.3">
      <c r="A28" s="6"/>
      <c r="B28" s="7"/>
      <c r="C28" s="6" t="s">
        <v>41</v>
      </c>
      <c r="D28" s="6"/>
      <c r="E28" s="6"/>
      <c r="F28" s="6"/>
      <c r="G28" s="42">
        <f>G27*0.21</f>
        <v>0</v>
      </c>
    </row>
    <row r="29" spans="1:7" ht="15.75" thickBot="1" x14ac:dyDescent="0.3">
      <c r="A29" s="6"/>
      <c r="B29" s="7"/>
      <c r="C29" s="6" t="s">
        <v>42</v>
      </c>
      <c r="D29" s="6"/>
      <c r="E29" s="6"/>
      <c r="F29" s="6"/>
      <c r="G29" s="42">
        <f>G27+G28</f>
        <v>0</v>
      </c>
    </row>
    <row r="32" spans="1:7" x14ac:dyDescent="0.25">
      <c r="C32" s="11"/>
    </row>
  </sheetData>
  <sheetProtection algorithmName="SHA-512" hashValue="frOidh+wFd7zJgRSyrqAOE15Nv3v6bpPLFry3e/BWtAV+dpYDU2Ka7m3QX7pm95a3GPsN0JEnqizkSZSjiINqA==" saltValue="FItj21glDrPEglRImIgVuQ==" spinCount="100000" sheet="1" objects="1" scenarios="1"/>
  <protectedRanges>
    <protectedRange sqref="F6:F26" name="Oblast1"/>
  </protectedRanges>
  <pageMargins left="0.7" right="0.7" top="0.78740157499999996" bottom="0.78740157499999996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31" zoomScale="123" zoomScaleNormal="123" workbookViewId="0">
      <selection activeCell="F9" sqref="F9"/>
    </sheetView>
  </sheetViews>
  <sheetFormatPr defaultRowHeight="15" x14ac:dyDescent="0.25"/>
  <cols>
    <col min="1" max="1" width="3.140625" bestFit="1" customWidth="1"/>
    <col min="2" max="2" width="2.85546875" style="17" bestFit="1" customWidth="1"/>
    <col min="3" max="3" width="42.42578125" customWidth="1"/>
    <col min="4" max="4" width="13.28515625" customWidth="1"/>
    <col min="5" max="5" width="3.85546875" bestFit="1" customWidth="1"/>
    <col min="6" max="6" width="10.85546875" bestFit="1" customWidth="1"/>
    <col min="7" max="7" width="20.28515625" bestFit="1" customWidth="1"/>
  </cols>
  <sheetData>
    <row r="1" spans="1:7" ht="18.75" x14ac:dyDescent="0.3">
      <c r="C1" s="8" t="s">
        <v>54</v>
      </c>
    </row>
    <row r="3" spans="1:7" ht="15.75" x14ac:dyDescent="0.25">
      <c r="C3" s="5" t="s">
        <v>39</v>
      </c>
    </row>
    <row r="4" spans="1:7" ht="15.75" thickBot="1" x14ac:dyDescent="0.3">
      <c r="G4" s="12"/>
    </row>
    <row r="5" spans="1:7" x14ac:dyDescent="0.25">
      <c r="A5" s="19"/>
      <c r="B5" s="20"/>
      <c r="C5" s="2" t="s">
        <v>0</v>
      </c>
      <c r="D5" s="2" t="s">
        <v>1</v>
      </c>
      <c r="E5" s="2" t="s">
        <v>10</v>
      </c>
      <c r="F5" s="2" t="s">
        <v>23</v>
      </c>
      <c r="G5" s="3" t="s">
        <v>24</v>
      </c>
    </row>
    <row r="6" spans="1:7" x14ac:dyDescent="0.25">
      <c r="A6" s="4">
        <v>1</v>
      </c>
      <c r="B6" s="1" t="s">
        <v>16</v>
      </c>
      <c r="C6" s="21" t="s">
        <v>11</v>
      </c>
      <c r="D6" s="15">
        <v>30.5</v>
      </c>
      <c r="E6" s="1" t="s">
        <v>9</v>
      </c>
      <c r="F6" s="1"/>
      <c r="G6" s="43">
        <f>D6*F6</f>
        <v>0</v>
      </c>
    </row>
    <row r="7" spans="1:7" ht="17.25" x14ac:dyDescent="0.25">
      <c r="A7" s="4">
        <v>2</v>
      </c>
      <c r="B7" s="1" t="s">
        <v>16</v>
      </c>
      <c r="C7" s="23" t="s">
        <v>51</v>
      </c>
      <c r="D7" s="15">
        <v>1.44</v>
      </c>
      <c r="E7" s="1" t="s">
        <v>21</v>
      </c>
      <c r="F7" s="1"/>
      <c r="G7" s="43">
        <f t="shared" ref="G7:G26" si="0">D7*F7</f>
        <v>0</v>
      </c>
    </row>
    <row r="8" spans="1:7" ht="17.25" x14ac:dyDescent="0.25">
      <c r="A8" s="4">
        <v>3</v>
      </c>
      <c r="B8" s="1" t="s">
        <v>16</v>
      </c>
      <c r="C8" s="23" t="s">
        <v>15</v>
      </c>
      <c r="D8" s="15">
        <v>42.54</v>
      </c>
      <c r="E8" s="1" t="s">
        <v>21</v>
      </c>
      <c r="F8" s="1"/>
      <c r="G8" s="43">
        <f t="shared" si="0"/>
        <v>0</v>
      </c>
    </row>
    <row r="9" spans="1:7" ht="30" x14ac:dyDescent="0.25">
      <c r="A9" s="4">
        <v>4</v>
      </c>
      <c r="B9" s="1" t="s">
        <v>17</v>
      </c>
      <c r="C9" s="23" t="s">
        <v>19</v>
      </c>
      <c r="D9" s="15">
        <v>16.5</v>
      </c>
      <c r="E9" s="1" t="s">
        <v>21</v>
      </c>
      <c r="F9" s="1"/>
      <c r="G9" s="43">
        <f t="shared" si="0"/>
        <v>0</v>
      </c>
    </row>
    <row r="10" spans="1:7" ht="17.25" x14ac:dyDescent="0.25">
      <c r="A10" s="4">
        <v>5</v>
      </c>
      <c r="B10" s="1" t="s">
        <v>16</v>
      </c>
      <c r="C10" s="23" t="s">
        <v>20</v>
      </c>
      <c r="D10" s="15">
        <v>14.4</v>
      </c>
      <c r="E10" s="1" t="s">
        <v>21</v>
      </c>
      <c r="F10" s="1"/>
      <c r="G10" s="43">
        <f t="shared" si="0"/>
        <v>0</v>
      </c>
    </row>
    <row r="11" spans="1:7" ht="30" x14ac:dyDescent="0.25">
      <c r="A11" s="4">
        <v>6</v>
      </c>
      <c r="B11" s="1" t="s">
        <v>17</v>
      </c>
      <c r="C11" s="23" t="s">
        <v>18</v>
      </c>
      <c r="D11" s="15">
        <v>33.9</v>
      </c>
      <c r="E11" s="1" t="s">
        <v>9</v>
      </c>
      <c r="F11" s="1"/>
      <c r="G11" s="43">
        <f t="shared" si="0"/>
        <v>0</v>
      </c>
    </row>
    <row r="12" spans="1:7" ht="45" x14ac:dyDescent="0.25">
      <c r="A12" s="4">
        <v>7</v>
      </c>
      <c r="B12" s="1" t="s">
        <v>16</v>
      </c>
      <c r="C12" s="23" t="s">
        <v>52</v>
      </c>
      <c r="D12" s="15">
        <v>1.6</v>
      </c>
      <c r="E12" s="1" t="s">
        <v>9</v>
      </c>
      <c r="F12" s="1"/>
      <c r="G12" s="43">
        <f t="shared" si="0"/>
        <v>0</v>
      </c>
    </row>
    <row r="13" spans="1:7" ht="45" x14ac:dyDescent="0.25">
      <c r="A13" s="4">
        <v>8</v>
      </c>
      <c r="B13" s="1" t="s">
        <v>16</v>
      </c>
      <c r="C13" s="23" t="s">
        <v>27</v>
      </c>
      <c r="D13" s="15">
        <v>30.5</v>
      </c>
      <c r="E13" s="1" t="s">
        <v>9</v>
      </c>
      <c r="F13" s="1"/>
      <c r="G13" s="43">
        <f t="shared" si="0"/>
        <v>0</v>
      </c>
    </row>
    <row r="14" spans="1:7" ht="45" x14ac:dyDescent="0.25">
      <c r="A14" s="4">
        <v>9</v>
      </c>
      <c r="B14" s="1" t="s">
        <v>16</v>
      </c>
      <c r="C14" s="23" t="s">
        <v>28</v>
      </c>
      <c r="D14" s="15">
        <v>30.5</v>
      </c>
      <c r="E14" s="1" t="s">
        <v>9</v>
      </c>
      <c r="F14" s="1"/>
      <c r="G14" s="43">
        <f t="shared" si="0"/>
        <v>0</v>
      </c>
    </row>
    <row r="15" spans="1:7" ht="45" x14ac:dyDescent="0.25">
      <c r="A15" s="4">
        <v>10</v>
      </c>
      <c r="B15" s="1" t="s">
        <v>17</v>
      </c>
      <c r="C15" s="23" t="s">
        <v>14</v>
      </c>
      <c r="D15" s="15">
        <v>84</v>
      </c>
      <c r="E15" s="1" t="s">
        <v>21</v>
      </c>
      <c r="F15" s="1"/>
      <c r="G15" s="43">
        <f t="shared" si="0"/>
        <v>0</v>
      </c>
    </row>
    <row r="16" spans="1:7" ht="30" x14ac:dyDescent="0.25">
      <c r="A16" s="4">
        <v>11</v>
      </c>
      <c r="B16" s="1" t="s">
        <v>16</v>
      </c>
      <c r="C16" s="23" t="s">
        <v>25</v>
      </c>
      <c r="D16" s="15">
        <v>73.040000000000006</v>
      </c>
      <c r="E16" s="1" t="s">
        <v>21</v>
      </c>
      <c r="F16" s="1"/>
      <c r="G16" s="43">
        <f t="shared" si="0"/>
        <v>0</v>
      </c>
    </row>
    <row r="17" spans="1:7" ht="45" x14ac:dyDescent="0.25">
      <c r="A17" s="4">
        <v>12</v>
      </c>
      <c r="B17" s="1" t="s">
        <v>16</v>
      </c>
      <c r="C17" s="23" t="s">
        <v>35</v>
      </c>
      <c r="D17" s="15">
        <f>D16</f>
        <v>73.040000000000006</v>
      </c>
      <c r="E17" s="1" t="s">
        <v>21</v>
      </c>
      <c r="F17" s="1"/>
      <c r="G17" s="43">
        <f t="shared" si="0"/>
        <v>0</v>
      </c>
    </row>
    <row r="18" spans="1:7" ht="30" x14ac:dyDescent="0.25">
      <c r="A18" s="4">
        <v>13</v>
      </c>
      <c r="B18" s="1" t="s">
        <v>16</v>
      </c>
      <c r="C18" s="23" t="s">
        <v>30</v>
      </c>
      <c r="D18" s="15">
        <v>1</v>
      </c>
      <c r="E18" s="1" t="s">
        <v>33</v>
      </c>
      <c r="F18" s="1"/>
      <c r="G18" s="43">
        <f t="shared" si="0"/>
        <v>0</v>
      </c>
    </row>
    <row r="19" spans="1:7" x14ac:dyDescent="0.25">
      <c r="A19" s="4">
        <v>14</v>
      </c>
      <c r="B19" s="1" t="s">
        <v>16</v>
      </c>
      <c r="C19" s="10" t="s">
        <v>26</v>
      </c>
      <c r="D19" s="15">
        <v>1</v>
      </c>
      <c r="E19" s="1" t="s">
        <v>33</v>
      </c>
      <c r="F19" s="1"/>
      <c r="G19" s="43">
        <f t="shared" si="0"/>
        <v>0</v>
      </c>
    </row>
    <row r="20" spans="1:7" x14ac:dyDescent="0.25">
      <c r="A20" s="4">
        <v>15</v>
      </c>
      <c r="B20" s="1" t="s">
        <v>16</v>
      </c>
      <c r="C20" s="10" t="s">
        <v>31</v>
      </c>
      <c r="D20" s="15">
        <v>1</v>
      </c>
      <c r="E20" s="1" t="s">
        <v>32</v>
      </c>
      <c r="F20" s="1"/>
      <c r="G20" s="43">
        <f t="shared" si="0"/>
        <v>0</v>
      </c>
    </row>
    <row r="21" spans="1:7" x14ac:dyDescent="0.25">
      <c r="A21" s="4">
        <v>16</v>
      </c>
      <c r="B21" s="1" t="s">
        <v>16</v>
      </c>
      <c r="C21" s="10" t="s">
        <v>7</v>
      </c>
      <c r="D21" s="15">
        <v>1</v>
      </c>
      <c r="E21" s="1" t="s">
        <v>32</v>
      </c>
      <c r="F21" s="1"/>
      <c r="G21" s="43">
        <f t="shared" si="0"/>
        <v>0</v>
      </c>
    </row>
    <row r="22" spans="1:7" x14ac:dyDescent="0.25">
      <c r="A22" s="4">
        <v>17</v>
      </c>
      <c r="B22" s="1" t="s">
        <v>16</v>
      </c>
      <c r="C22" s="10" t="s">
        <v>3</v>
      </c>
      <c r="D22" s="15">
        <v>1</v>
      </c>
      <c r="E22" s="1" t="s">
        <v>33</v>
      </c>
      <c r="F22" s="1"/>
      <c r="G22" s="43">
        <f t="shared" si="0"/>
        <v>0</v>
      </c>
    </row>
    <row r="23" spans="1:7" x14ac:dyDescent="0.25">
      <c r="A23" s="4">
        <v>18</v>
      </c>
      <c r="B23" s="1" t="s">
        <v>16</v>
      </c>
      <c r="C23" s="24" t="s">
        <v>2</v>
      </c>
      <c r="D23" s="15">
        <v>1</v>
      </c>
      <c r="E23" s="1" t="s">
        <v>33</v>
      </c>
      <c r="F23" s="1"/>
      <c r="G23" s="43">
        <f t="shared" si="0"/>
        <v>0</v>
      </c>
    </row>
    <row r="24" spans="1:7" x14ac:dyDescent="0.25">
      <c r="A24" s="4">
        <v>19</v>
      </c>
      <c r="B24" s="13" t="s">
        <v>16</v>
      </c>
      <c r="C24" s="10" t="s">
        <v>6</v>
      </c>
      <c r="D24" s="15">
        <v>1</v>
      </c>
      <c r="E24" s="1" t="s">
        <v>33</v>
      </c>
      <c r="F24" s="1"/>
      <c r="G24" s="43">
        <f t="shared" si="0"/>
        <v>0</v>
      </c>
    </row>
    <row r="25" spans="1:7" x14ac:dyDescent="0.25">
      <c r="A25" s="4">
        <v>20</v>
      </c>
      <c r="B25" s="13" t="s">
        <v>16</v>
      </c>
      <c r="C25" s="25" t="s">
        <v>4</v>
      </c>
      <c r="D25" s="16">
        <v>1</v>
      </c>
      <c r="E25" s="1" t="s">
        <v>33</v>
      </c>
      <c r="F25" s="1"/>
      <c r="G25" s="43">
        <f t="shared" si="0"/>
        <v>0</v>
      </c>
    </row>
    <row r="26" spans="1:7" ht="15.75" thickBot="1" x14ac:dyDescent="0.3">
      <c r="A26" s="4">
        <v>21</v>
      </c>
      <c r="B26" s="13" t="s">
        <v>16</v>
      </c>
      <c r="C26" s="24" t="s">
        <v>5</v>
      </c>
      <c r="D26" s="15">
        <v>1</v>
      </c>
      <c r="E26" s="1" t="s">
        <v>33</v>
      </c>
      <c r="F26" s="1"/>
      <c r="G26" s="43">
        <f t="shared" si="0"/>
        <v>0</v>
      </c>
    </row>
    <row r="27" spans="1:7" ht="15.75" thickBot="1" x14ac:dyDescent="0.3">
      <c r="A27" s="6"/>
      <c r="B27" s="7"/>
      <c r="C27" s="6" t="s">
        <v>40</v>
      </c>
      <c r="D27" s="7"/>
      <c r="E27" s="7"/>
      <c r="F27" s="7"/>
      <c r="G27" s="42">
        <f>SUM(G6:G26)</f>
        <v>0</v>
      </c>
    </row>
    <row r="28" spans="1:7" ht="15.75" thickBot="1" x14ac:dyDescent="0.3">
      <c r="A28" s="6"/>
      <c r="B28" s="7"/>
      <c r="C28" s="6" t="s">
        <v>41</v>
      </c>
      <c r="D28" s="6"/>
      <c r="E28" s="6"/>
      <c r="F28" s="6"/>
      <c r="G28" s="42">
        <f>G27*0.21</f>
        <v>0</v>
      </c>
    </row>
    <row r="29" spans="1:7" ht="15.75" thickBot="1" x14ac:dyDescent="0.3">
      <c r="A29" s="6"/>
      <c r="B29" s="7"/>
      <c r="C29" s="6" t="s">
        <v>42</v>
      </c>
      <c r="D29" s="6"/>
      <c r="E29" s="6"/>
      <c r="F29" s="6"/>
      <c r="G29" s="42">
        <f>G27+G28</f>
        <v>0</v>
      </c>
    </row>
    <row r="32" spans="1:7" x14ac:dyDescent="0.25">
      <c r="C32" s="11"/>
    </row>
  </sheetData>
  <sheetProtection algorithmName="SHA-512" hashValue="Fi5tQRdAN4WFK4V5hHr5C+2eEGFJJCL3v+KJy1tpBNKrMYclCiyzBjARgG2Sn0CymzPdZaH4jGbX8rL5lLi22Q==" saltValue="fKnlijJtuCWaGWYOgNSVFA==" spinCount="100000" sheet="1" objects="1" scenarios="1"/>
  <protectedRanges>
    <protectedRange sqref="F6:F26" name="Oblast1"/>
  </protectedRanges>
  <pageMargins left="0.7" right="0.7" top="0.78740157499999996" bottom="0.78740157499999996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Rekapitulace</vt:lpstr>
      <vt:lpstr>Terasa</vt:lpstr>
      <vt:lpstr>Střecha 1</vt:lpstr>
      <vt:lpstr>Střecha 2</vt:lpstr>
      <vt:lpstr>Střecha 3</vt:lpstr>
      <vt:lpstr>Střecha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Ing. Knopová Táňa</cp:lastModifiedBy>
  <cp:lastPrinted>2024-06-17T11:57:30Z</cp:lastPrinted>
  <dcterms:created xsi:type="dcterms:W3CDTF">2022-05-09T06:45:03Z</dcterms:created>
  <dcterms:modified xsi:type="dcterms:W3CDTF">2024-06-24T08:29:02Z</dcterms:modified>
</cp:coreProperties>
</file>